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D60C9757-5772-4774-920F-545A41C7782E}" xr6:coauthVersionLast="47" xr6:coauthVersionMax="47" xr10:uidLastSave="{00000000-0000-0000-0000-000000000000}"/>
  <bookViews>
    <workbookView xWindow="-110" yWindow="-110" windowWidth="19420" windowHeight="10420" firstSheet="2" activeTab="3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<sst xmlns="http://schemas.openxmlformats.org/spreadsheetml/2006/main" count="4129" uniqueCount="101">
  <si>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</si>
  <si>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</si>
  <si>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</si>
  <si>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</si>
  <si>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</si>
  <si>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</si>
  <si>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</si>
  <si>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</si>
  <si>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</si>
  <si>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</si>
  <si>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</si>
  <si>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</si>
  <si>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</si>
  <si>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</si>
  <si>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</si>
  <si>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</si>
  <si>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</si>
  <si>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</si>
  <si>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</si>
  <si>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</si>
  <si>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</si>
  <si>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</si>
  <si>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</si>
  <si>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</si>
  <si>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</si>
  <si>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</si>
  <si>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</si>
  <si>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</si>
  <si>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</si>
  <si>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</si>
  <si>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</si>
  <si>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</si>
  <si>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</si>
  <si>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</si>
  <si>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</si>
  <si>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</si>
  <si>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</si>
  <si>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</si>
  <si>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</si>
  <si>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</si>
  <si>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</si>
  <si>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</si>
  <si>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</si>
  <si>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</si>
  <si>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</si>
  <si>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</si>
  <si>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</si>
  <si>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</si>
  <si>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</si>
  <si>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</si>
  <si>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</si>
  <si>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</si>
  <si>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</si>
  <si>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</si>
  <si>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</si>
  <si>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</si>
  <si>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</si>
  <si>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</si>
  <si>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</si>
  <si>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</si>
  <si>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</si>
  <si>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</si>
  <si>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</si>
  <si>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</si>
  <si>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</si>
  <si>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</si>
  <si>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</si>
  <si>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</si>
  <si>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</si>
  <si>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</si>
  <si>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</si>
  <si>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</si>
  <si>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</si>
  <si>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</si>
  <si>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</si>
  <si>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</si>
  <si>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</si>
  <si>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</si>
  <si>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</si>
  <si>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</si>
  <si>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</si>
  <si>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</si>
  <si>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</si>
  <si>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</si>
  <si>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</si>
  <si>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</si>
  <si>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</si>
  <si>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</si>
  <si>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</si>
  <si>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</si>
  <si>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</si>
  <si>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</si>
  <si>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</si>
  <si>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</si>
  <si>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</si>
  <si>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</si>
  <si>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</si>
  <si>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</si>
  <si>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</si>
  <si>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</si>
  <si>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January 31 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</si>
</sst>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43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4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0" fontId="11" fillId="0" borderId="13" xfId="3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6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7" borderId="20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4" borderId="20" xfId="0" applyFont="1" applyFill="1" applyBorder="1" applyAlignment="1">
      <alignment horizontal="left" vertical="center" indent="2"/>
    </xf>
    <xf numFmtId="0" fontId="15" fillId="14" borderId="37" xfId="0" applyFont="1" applyFill="1" applyBorder="1" applyAlignment="1">
      <alignment horizontal="left" vertical="center" indent="2"/>
    </xf>
    <xf numFmtId="0" fontId="15" fillId="14" borderId="38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2"/>
    </xf>
    <xf numFmtId="0" fontId="16" fillId="14" borderId="13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3"/>
    </xf>
    <xf numFmtId="0" fontId="0" fillId="18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1" borderId="40" xfId="0" applyFont="1" applyFill="1" applyBorder="1" applyAlignment="1">
      <alignment horizontal="left" vertical="center" indent="1"/>
    </xf>
    <xf numFmtId="0" fontId="7" fillId="7" borderId="39" xfId="0" applyFont="1" applyFill="1" applyBorder="1" applyAlignment="1">
      <alignment horizontal="left" vertical="center" indent="1"/>
    </xf>
    <xf numFmtId="0" fontId="2" fillId="15" borderId="39" xfId="0" applyFont="1" applyFill="1" applyBorder="1" applyAlignment="1">
      <alignment horizontal="left" vertical="center" indent="1"/>
    </xf>
    <xf numFmtId="0" fontId="2" fillId="13" borderId="39" xfId="0" applyFont="1" applyFill="1" applyBorder="1" applyAlignment="1">
      <alignment horizontal="left" vertical="center" indent="1"/>
    </xf>
    <xf numFmtId="0" fontId="18" fillId="19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0" borderId="0" xfId="0" applyFont="1" applyFill="1" applyAlignment="1">
      <alignment horizontal="left"/>
    </xf>
    <xf numFmtId="0" fontId="0" fillId="9" borderId="0" xfId="0" applyFill="1"/>
    <xf numFmtId="0" fontId="0" fillId="16" borderId="0" xfId="0" applyFill="1"/>
    <xf numFmtId="0" fontId="19" fillId="21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left" vertical="center" indent="1"/>
    </xf>
    <xf numFmtId="2" fontId="2" fillId="21" borderId="30" xfId="0" applyNumberFormat="1" applyFont="1" applyFill="1" applyBorder="1" applyAlignment="1">
      <alignment horizontal="left" vertical="center" indent="1"/>
    </xf>
    <xf numFmtId="0" fontId="5" fillId="21" borderId="15" xfId="0" applyFont="1" applyFill="1" applyBorder="1" applyAlignment="1">
      <alignment horizontal="left" vertical="center" indent="1"/>
    </xf>
    <xf numFmtId="0" fontId="5" fillId="21" borderId="16" xfId="0" applyFont="1" applyFill="1" applyBorder="1" applyAlignment="1">
      <alignment horizontal="left" vertical="center" indent="1"/>
    </xf>
    <xf numFmtId="0" fontId="5" fillId="22" borderId="13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1" borderId="17" xfId="0" applyFont="1" applyFill="1" applyBorder="1" applyAlignment="1">
      <alignment horizontal="left" vertical="center" indent="1"/>
    </xf>
    <xf numFmtId="0" fontId="5" fillId="21" borderId="13" xfId="3" applyFill="1" applyBorder="1" applyAlignment="1">
      <alignment horizontal="left" vertical="center" indent="1"/>
    </xf>
    <xf numFmtId="0" fontId="2" fillId="21" borderId="39" xfId="0" applyFont="1" applyFill="1" applyBorder="1" applyAlignment="1">
      <alignment horizontal="left" vertical="center" indent="1"/>
    </xf>
    <xf numFmtId="2" fontId="7" fillId="21" borderId="9" xfId="0" applyNumberFormat="1" applyFont="1" applyFill="1" applyBorder="1" applyAlignment="1">
      <alignment horizontal="left" vertical="center" indent="1"/>
    </xf>
    <xf numFmtId="0" fontId="7" fillId="21" borderId="13" xfId="0" applyFont="1" applyFill="1" applyBorder="1" applyAlignment="1">
      <alignment horizontal="left" vertical="center" indent="1"/>
    </xf>
    <xf numFmtId="0" fontId="7" fillId="21" borderId="16" xfId="0" applyFont="1" applyFill="1" applyBorder="1" applyAlignment="1">
      <alignment horizontal="left" vertical="center" indent="1"/>
    </xf>
    <xf numFmtId="0" fontId="7" fillId="21" borderId="17" xfId="0" applyFont="1" applyFill="1" applyBorder="1" applyAlignment="1">
      <alignment horizontal="left" vertical="center" indent="1"/>
    </xf>
    <xf numFmtId="2" fontId="7" fillId="21" borderId="19" xfId="0" applyNumberFormat="1" applyFont="1" applyFill="1" applyBorder="1" applyAlignment="1">
      <alignment horizontal="left" vertical="center" indent="1"/>
    </xf>
    <xf numFmtId="1" fontId="7" fillId="21" borderId="13" xfId="0" applyNumberFormat="1" applyFont="1" applyFill="1" applyBorder="1" applyAlignment="1">
      <alignment horizontal="left" vertical="center" indent="1"/>
    </xf>
    <xf numFmtId="0" fontId="7" fillId="21" borderId="20" xfId="0" applyFont="1" applyFill="1" applyBorder="1" applyAlignment="1">
      <alignment horizontal="left" vertical="center" indent="1"/>
    </xf>
    <xf numFmtId="0" fontId="2" fillId="21" borderId="40" xfId="0" applyFont="1" applyFill="1" applyBorder="1" applyAlignment="1">
      <alignment horizontal="left" vertical="center" indent="1"/>
    </xf>
    <xf numFmtId="0" fontId="11" fillId="21" borderId="13" xfId="3" applyFont="1" applyFill="1" applyBorder="1" applyAlignment="1">
      <alignment horizontal="left" vertical="center" indent="1"/>
    </xf>
    <xf numFmtId="0" fontId="7" fillId="21" borderId="39" xfId="0" applyFont="1" applyFill="1" applyBorder="1" applyAlignment="1">
      <alignment horizontal="left" vertical="center" indent="1"/>
    </xf>
    <xf numFmtId="0" fontId="2" fillId="21" borderId="0" xfId="0" applyFont="1" applyFill="1" applyAlignment="1">
      <alignment horizontal="left" vertical="center" indent="1"/>
    </xf>
    <xf numFmtId="1" fontId="2" fillId="21" borderId="13" xfId="0" applyNumberFormat="1" applyFont="1" applyFill="1" applyBorder="1" applyAlignment="1">
      <alignment horizontal="left" vertical="center" indent="1"/>
    </xf>
    <xf numFmtId="2" fontId="2" fillId="21" borderId="14" xfId="0" applyNumberFormat="1" applyFont="1" applyFill="1" applyBorder="1" applyAlignment="1">
      <alignment horizontal="left" vertical="center" indent="1"/>
    </xf>
    <xf numFmtId="2" fontId="2" fillId="21" borderId="13" xfId="0" applyNumberFormat="1" applyFont="1" applyFill="1" applyBorder="1" applyAlignment="1">
      <alignment horizontal="left" vertical="center" indent="1"/>
    </xf>
    <xf numFmtId="2" fontId="7" fillId="21" borderId="23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topLeftCell="A24" zoomScale="90" zoomScaleNormal="90" workbookViewId="0">
      <selection activeCell="A34" sqref="A34:AJ34"/>
    </sheetView>
  </sheetViews>
  <sheetFormatPr defaultRowHeight="14.5" x14ac:dyDescent="0.35"/>
  <cols>
    <col min="1" max="1" width="6.26953125" style="91" customWidth="1"/>
    <col min="2" max="2" width="19.81640625" style="25" hidden="1" customWidth="1"/>
    <col min="3" max="3" width="19.81640625" style="25" customWidth="1"/>
    <col min="4" max="4" width="21.1796875" style="25" customWidth="1"/>
    <col min="5" max="5" width="9.26953125" style="25" customWidth="1"/>
    <col min="6" max="6" width="16.7265625" style="25" hidden="1" customWidth="1"/>
    <col min="7" max="7" width="19" style="25" hidden="1" customWidth="1"/>
    <col min="8" max="8" width="22.1796875" style="25" customWidth="1"/>
    <col min="9" max="36" width="6.453125" style="25" customWidth="1"/>
    <col min="37" max="45" width="8.81640625" style="36"/>
  </cols>
  <sheetData>
    <row r="1" spans="1:36" ht="15" thickBot="1" x14ac:dyDescent="0.4">
      <c r="A1" s="90" t="s">
        <v>0</v>
      </c>
      <c r="B1" s="1" t="s">
        <v>1</v>
      </c>
      <c r="C1" s="1" t="s">
        <v>2</v>
      </c>
      <c r="D1" s="125" t="s">
        <v>100</v>
      </c>
      <c r="E1" s="125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7">
        <v>33</v>
      </c>
    </row>
    <row r="2" spans="1:36" x14ac:dyDescent="0.35">
      <c r="A2" s="93"/>
      <c r="B2" s="136" t="s">
        <v>4</v>
      </c>
      <c r="C2" s="138" t="s">
        <v>5</v>
      </c>
      <c r="D2" s="130" t="s">
        <v>6</v>
      </c>
      <c r="E2" s="130" t="s">
        <v>7</v>
      </c>
      <c r="F2" s="128" t="s">
        <v>8</v>
      </c>
      <c r="G2" s="128" t="s">
        <v>9</v>
      </c>
      <c r="H2" s="130" t="s">
        <v>10</v>
      </c>
      <c r="I2" s="132" t="s">
        <v>11</v>
      </c>
      <c r="J2" s="133"/>
      <c r="K2" s="133"/>
      <c r="L2" s="133"/>
      <c r="M2" s="133"/>
      <c r="N2" s="133"/>
      <c r="O2" s="134"/>
      <c r="P2" s="132" t="s">
        <v>12</v>
      </c>
      <c r="Q2" s="133"/>
      <c r="R2" s="133"/>
      <c r="S2" s="133"/>
      <c r="T2" s="133"/>
      <c r="U2" s="133"/>
      <c r="V2" s="134"/>
      <c r="W2" s="132" t="s">
        <v>13</v>
      </c>
      <c r="X2" s="133"/>
      <c r="Y2" s="133"/>
      <c r="Z2" s="133"/>
      <c r="AA2" s="133"/>
      <c r="AB2" s="133"/>
      <c r="AC2" s="134"/>
      <c r="AD2" s="132" t="s">
        <v>14</v>
      </c>
      <c r="AE2" s="133"/>
      <c r="AF2" s="133"/>
      <c r="AG2" s="133"/>
      <c r="AH2" s="133"/>
      <c r="AI2" s="133"/>
      <c r="AJ2" s="135"/>
    </row>
    <row r="3" spans="1:36" x14ac:dyDescent="0.35">
      <c r="A3" s="93"/>
      <c r="B3" s="137"/>
      <c r="C3" s="139"/>
      <c r="D3" s="131"/>
      <c r="E3" s="131"/>
      <c r="F3" s="129"/>
      <c r="G3" s="129"/>
      <c r="H3" s="131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38" t="s">
        <v>21</v>
      </c>
    </row>
    <row r="4" spans="1:36" x14ac:dyDescent="0.35">
      <c r="A4" s="93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39"/>
    </row>
    <row r="5" spans="1:36" ht="15.5" x14ac:dyDescent="0.35">
      <c r="A5" s="100">
        <v>1</v>
      </c>
      <c r="B5" s="101" t="s">
        <v>23</v>
      </c>
      <c r="C5" s="101">
        <v>21005201</v>
      </c>
      <c r="D5" s="101" t="s">
        <v>24</v>
      </c>
      <c r="E5" s="122">
        <v>1</v>
      </c>
      <c r="F5" s="121">
        <v>20</v>
      </c>
      <c r="G5" s="123"/>
      <c r="H5" s="103" t="s">
        <v>25</v>
      </c>
      <c r="I5" s="104" t="s">
        <v>25</v>
      </c>
      <c r="J5" s="105"/>
      <c r="K5" s="105"/>
      <c r="L5" s="106" t="s">
        <v>25</v>
      </c>
      <c r="M5" s="106" t="s">
        <v>25</v>
      </c>
      <c r="N5" s="106" t="s">
        <v>25</v>
      </c>
      <c r="O5" s="107" t="s">
        <v>25</v>
      </c>
      <c r="P5" s="104" t="s">
        <v>25</v>
      </c>
      <c r="Q5" s="105"/>
      <c r="R5" s="105"/>
      <c r="S5" s="106" t="s">
        <v>25</v>
      </c>
      <c r="T5" s="106" t="s">
        <v>25</v>
      </c>
      <c r="U5" s="106" t="s">
        <v>25</v>
      </c>
      <c r="V5" s="107" t="s">
        <v>25</v>
      </c>
      <c r="W5" s="104" t="s">
        <v>25</v>
      </c>
      <c r="X5" s="105"/>
      <c r="Y5" s="105"/>
      <c r="Z5" s="106" t="s">
        <v>25</v>
      </c>
      <c r="AA5" s="106" t="s">
        <v>25</v>
      </c>
      <c r="AB5" s="106" t="s">
        <v>25</v>
      </c>
      <c r="AC5" s="107" t="s">
        <v>25</v>
      </c>
      <c r="AD5" s="104" t="s">
        <v>25</v>
      </c>
      <c r="AE5" s="105"/>
      <c r="AF5" s="105"/>
      <c r="AG5" s="106" t="s">
        <v>25</v>
      </c>
      <c r="AH5" s="106" t="s">
        <v>25</v>
      </c>
      <c r="AI5" s="106" t="s">
        <v>25</v>
      </c>
      <c r="AJ5" s="106" t="s">
        <v>25</v>
      </c>
    </row>
    <row r="6" spans="1:36" ht="15.5" x14ac:dyDescent="0.35">
      <c r="A6" s="94"/>
      <c r="B6" s="8" t="s">
        <v>26</v>
      </c>
      <c r="C6" s="8" t="s">
        <v>26</v>
      </c>
      <c r="D6" s="8"/>
      <c r="E6" s="126">
        <f>SUM(E7:E14)</f>
        <v>7</v>
      </c>
      <c r="F6" s="126"/>
      <c r="G6" s="126"/>
      <c r="H6" s="127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39"/>
    </row>
    <row r="7" spans="1:36" ht="15.5" x14ac:dyDescent="0.35">
      <c r="A7" s="100">
        <v>2</v>
      </c>
      <c r="B7" s="108"/>
      <c r="C7" s="108">
        <v>21005202</v>
      </c>
      <c r="D7" s="109" t="s">
        <v>27</v>
      </c>
      <c r="E7" s="114">
        <v>1</v>
      </c>
      <c r="F7" s="115">
        <v>7</v>
      </c>
      <c r="G7" s="115">
        <v>7</v>
      </c>
      <c r="H7" s="116" t="s">
        <v>28</v>
      </c>
      <c r="I7" s="112" t="s">
        <v>29</v>
      </c>
      <c r="J7" s="111" t="s">
        <v>29</v>
      </c>
      <c r="K7" s="111" t="s">
        <v>29</v>
      </c>
      <c r="L7" s="111"/>
      <c r="M7" s="111"/>
      <c r="N7" s="111" t="s">
        <v>25</v>
      </c>
      <c r="O7" s="113" t="s">
        <v>29</v>
      </c>
      <c r="P7" s="112"/>
      <c r="Q7" s="111"/>
      <c r="R7" s="111"/>
      <c r="S7" s="111" t="s">
        <v>29</v>
      </c>
      <c r="T7" s="111" t="s">
        <v>29</v>
      </c>
      <c r="U7" s="111"/>
      <c r="V7" s="113"/>
      <c r="W7" s="112" t="s">
        <v>30</v>
      </c>
      <c r="X7" s="111" t="s">
        <v>30</v>
      </c>
      <c r="Y7" s="111" t="s">
        <v>30</v>
      </c>
      <c r="Z7" s="111"/>
      <c r="AA7" s="111"/>
      <c r="AB7" s="111" t="s">
        <v>31</v>
      </c>
      <c r="AC7" s="113" t="s">
        <v>30</v>
      </c>
      <c r="AD7" s="112"/>
      <c r="AE7" s="111"/>
      <c r="AF7" s="111"/>
      <c r="AG7" s="111" t="s">
        <v>30</v>
      </c>
      <c r="AH7" s="111" t="s">
        <v>30</v>
      </c>
      <c r="AI7" s="111"/>
      <c r="AJ7" s="111"/>
    </row>
    <row r="8" spans="1:36" ht="15.5" x14ac:dyDescent="0.35">
      <c r="A8" s="100">
        <v>3</v>
      </c>
      <c r="B8" s="108"/>
      <c r="C8" s="108">
        <v>21005203</v>
      </c>
      <c r="D8" s="109" t="s">
        <v>27</v>
      </c>
      <c r="E8" s="114">
        <v>1</v>
      </c>
      <c r="F8" s="115">
        <v>7</v>
      </c>
      <c r="G8" s="115">
        <v>7</v>
      </c>
      <c r="H8" s="116" t="s">
        <v>28</v>
      </c>
      <c r="I8" s="112" t="s">
        <v>30</v>
      </c>
      <c r="J8" s="111" t="s">
        <v>30</v>
      </c>
      <c r="K8" s="111" t="s">
        <v>30</v>
      </c>
      <c r="L8" s="111"/>
      <c r="M8" s="111"/>
      <c r="N8" s="111" t="s">
        <v>31</v>
      </c>
      <c r="O8" s="113" t="s">
        <v>30</v>
      </c>
      <c r="P8" s="112"/>
      <c r="Q8" s="111"/>
      <c r="R8" s="111"/>
      <c r="S8" s="111" t="s">
        <v>30</v>
      </c>
      <c r="T8" s="111" t="s">
        <v>30</v>
      </c>
      <c r="U8" s="111"/>
      <c r="V8" s="113"/>
      <c r="W8" s="112" t="s">
        <v>29</v>
      </c>
      <c r="X8" s="111" t="s">
        <v>29</v>
      </c>
      <c r="Y8" s="111" t="s">
        <v>29</v>
      </c>
      <c r="Z8" s="111"/>
      <c r="AA8" s="111"/>
      <c r="AB8" s="111" t="s">
        <v>25</v>
      </c>
      <c r="AC8" s="113" t="s">
        <v>29</v>
      </c>
      <c r="AD8" s="112"/>
      <c r="AE8" s="111"/>
      <c r="AF8" s="111"/>
      <c r="AG8" s="111" t="s">
        <v>29</v>
      </c>
      <c r="AH8" s="111" t="s">
        <v>29</v>
      </c>
      <c r="AI8" s="111"/>
      <c r="AJ8" s="111"/>
    </row>
    <row r="9" spans="1:36" ht="15.5" x14ac:dyDescent="0.35">
      <c r="A9" s="100">
        <v>4</v>
      </c>
      <c r="B9" s="108"/>
      <c r="C9" s="108">
        <v>21005204</v>
      </c>
      <c r="D9" s="109" t="s">
        <v>27</v>
      </c>
      <c r="E9" s="114">
        <v>1</v>
      </c>
      <c r="F9" s="115">
        <v>7</v>
      </c>
      <c r="G9" s="115">
        <v>7</v>
      </c>
      <c r="H9" s="116" t="s">
        <v>28</v>
      </c>
      <c r="I9" s="112"/>
      <c r="J9" s="111"/>
      <c r="K9" s="111"/>
      <c r="L9" s="111" t="s">
        <v>30</v>
      </c>
      <c r="M9" s="111" t="s">
        <v>30</v>
      </c>
      <c r="N9" s="111"/>
      <c r="O9" s="113"/>
      <c r="P9" s="112" t="s">
        <v>30</v>
      </c>
      <c r="Q9" s="111" t="s">
        <v>30</v>
      </c>
      <c r="R9" s="111" t="s">
        <v>30</v>
      </c>
      <c r="S9" s="111"/>
      <c r="T9" s="111"/>
      <c r="U9" s="111" t="s">
        <v>31</v>
      </c>
      <c r="V9" s="113" t="s">
        <v>30</v>
      </c>
      <c r="W9" s="112"/>
      <c r="X9" s="111"/>
      <c r="Y9" s="111"/>
      <c r="Z9" s="111" t="s">
        <v>29</v>
      </c>
      <c r="AA9" s="111" t="s">
        <v>29</v>
      </c>
      <c r="AB9" s="111"/>
      <c r="AC9" s="113"/>
      <c r="AD9" s="112" t="s">
        <v>29</v>
      </c>
      <c r="AE9" s="111" t="s">
        <v>29</v>
      </c>
      <c r="AF9" s="111" t="s">
        <v>29</v>
      </c>
      <c r="AG9" s="111"/>
      <c r="AH9" s="111"/>
      <c r="AI9" s="111" t="s">
        <v>25</v>
      </c>
      <c r="AJ9" s="111" t="s">
        <v>29</v>
      </c>
    </row>
    <row r="10" spans="1:36" ht="15.5" x14ac:dyDescent="0.35">
      <c r="A10" s="100">
        <v>5</v>
      </c>
      <c r="B10" s="108"/>
      <c r="C10" s="108">
        <v>21005205</v>
      </c>
      <c r="D10" s="109" t="s">
        <v>32</v>
      </c>
      <c r="E10" s="114">
        <v>1</v>
      </c>
      <c r="F10" s="115">
        <v>7</v>
      </c>
      <c r="G10" s="115">
        <v>7</v>
      </c>
      <c r="H10" s="116" t="s">
        <v>28</v>
      </c>
      <c r="I10" s="112"/>
      <c r="J10" s="111"/>
      <c r="K10" s="111"/>
      <c r="L10" s="111" t="s">
        <v>29</v>
      </c>
      <c r="M10" s="111" t="s">
        <v>29</v>
      </c>
      <c r="N10" s="111"/>
      <c r="O10" s="113"/>
      <c r="P10" s="112" t="s">
        <v>29</v>
      </c>
      <c r="Q10" s="111" t="s">
        <v>29</v>
      </c>
      <c r="R10" s="111" t="s">
        <v>29</v>
      </c>
      <c r="S10" s="111"/>
      <c r="T10" s="111"/>
      <c r="U10" s="111" t="s">
        <v>25</v>
      </c>
      <c r="V10" s="113" t="s">
        <v>29</v>
      </c>
      <c r="W10" s="112"/>
      <c r="X10" s="111"/>
      <c r="Y10" s="111"/>
      <c r="Z10" s="111" t="s">
        <v>30</v>
      </c>
      <c r="AA10" s="111" t="s">
        <v>30</v>
      </c>
      <c r="AB10" s="111"/>
      <c r="AC10" s="113"/>
      <c r="AD10" s="112" t="s">
        <v>30</v>
      </c>
      <c r="AE10" s="111" t="s">
        <v>30</v>
      </c>
      <c r="AF10" s="111" t="s">
        <v>30</v>
      </c>
      <c r="AG10" s="111"/>
      <c r="AH10" s="111"/>
      <c r="AI10" s="111" t="s">
        <v>31</v>
      </c>
      <c r="AJ10" s="111" t="s">
        <v>30</v>
      </c>
    </row>
    <row r="11" spans="1:36" ht="15.5" x14ac:dyDescent="0.35">
      <c r="A11" s="95">
        <v>6</v>
      </c>
      <c r="B11" s="15"/>
      <c r="C11" s="15">
        <v>21005206</v>
      </c>
      <c r="D11" s="84" t="s">
        <v>27</v>
      </c>
      <c r="E11" s="16">
        <v>0.8</v>
      </c>
      <c r="F11" s="17">
        <v>8</v>
      </c>
      <c r="G11" s="17">
        <v>8</v>
      </c>
      <c r="H11" s="18" t="s">
        <v>33</v>
      </c>
      <c r="I11" s="19"/>
      <c r="J11" s="20" t="s">
        <v>34</v>
      </c>
      <c r="K11" s="20" t="s">
        <v>34</v>
      </c>
      <c r="L11" s="21" t="s">
        <v>34</v>
      </c>
      <c r="M11" s="21" t="s">
        <v>34</v>
      </c>
      <c r="N11" s="21" t="s">
        <v>34</v>
      </c>
      <c r="O11" s="22"/>
      <c r="P11" s="19"/>
      <c r="Q11" s="20"/>
      <c r="R11" s="20"/>
      <c r="S11" s="21" t="s">
        <v>25</v>
      </c>
      <c r="T11" s="21" t="s">
        <v>25</v>
      </c>
      <c r="U11" s="21" t="s">
        <v>25</v>
      </c>
      <c r="V11" s="22"/>
      <c r="W11" s="19"/>
      <c r="X11" s="20" t="s">
        <v>25</v>
      </c>
      <c r="Y11" s="20" t="s">
        <v>25</v>
      </c>
      <c r="Z11" s="21" t="s">
        <v>25</v>
      </c>
      <c r="AA11" s="21" t="s">
        <v>25</v>
      </c>
      <c r="AB11" s="21" t="s">
        <v>25</v>
      </c>
      <c r="AC11" s="22"/>
      <c r="AD11" s="19"/>
      <c r="AE11" s="20"/>
      <c r="AF11" s="20"/>
      <c r="AG11" s="21" t="s">
        <v>34</v>
      </c>
      <c r="AH11" s="21" t="s">
        <v>34</v>
      </c>
      <c r="AI11" s="21" t="s">
        <v>34</v>
      </c>
      <c r="AJ11" s="21"/>
    </row>
    <row r="12" spans="1:36" ht="15.5" x14ac:dyDescent="0.35">
      <c r="A12" s="95">
        <v>7</v>
      </c>
      <c r="B12" s="15"/>
      <c r="C12" s="15">
        <v>21005207</v>
      </c>
      <c r="D12" s="84" t="s">
        <v>27</v>
      </c>
      <c r="E12" s="16">
        <v>0.8</v>
      </c>
      <c r="F12" s="17">
        <v>8</v>
      </c>
      <c r="G12" s="17">
        <v>8</v>
      </c>
      <c r="H12" s="18" t="s">
        <v>33</v>
      </c>
      <c r="I12" s="19"/>
      <c r="J12" s="20" t="s">
        <v>25</v>
      </c>
      <c r="K12" s="20" t="s">
        <v>25</v>
      </c>
      <c r="L12" s="21" t="s">
        <v>25</v>
      </c>
      <c r="M12" s="21" t="s">
        <v>25</v>
      </c>
      <c r="N12" s="21" t="s">
        <v>25</v>
      </c>
      <c r="O12" s="22"/>
      <c r="P12" s="19"/>
      <c r="Q12" s="20"/>
      <c r="R12" s="20"/>
      <c r="S12" s="21" t="s">
        <v>34</v>
      </c>
      <c r="T12" s="21" t="s">
        <v>34</v>
      </c>
      <c r="U12" s="21" t="s">
        <v>34</v>
      </c>
      <c r="V12" s="22"/>
      <c r="W12" s="19"/>
      <c r="X12" s="20" t="s">
        <v>34</v>
      </c>
      <c r="Y12" s="20" t="s">
        <v>34</v>
      </c>
      <c r="Z12" s="21" t="s">
        <v>34</v>
      </c>
      <c r="AA12" s="21" t="s">
        <v>34</v>
      </c>
      <c r="AB12" s="21" t="s">
        <v>34</v>
      </c>
      <c r="AC12" s="22"/>
      <c r="AD12" s="19"/>
      <c r="AE12" s="20"/>
      <c r="AF12" s="20"/>
      <c r="AG12" s="21" t="s">
        <v>25</v>
      </c>
      <c r="AH12" s="21" t="s">
        <v>25</v>
      </c>
      <c r="AI12" s="21" t="s">
        <v>34</v>
      </c>
      <c r="AJ12" s="21"/>
    </row>
    <row r="13" spans="1:36" ht="15.5" x14ac:dyDescent="0.35">
      <c r="A13" s="100">
        <v>8</v>
      </c>
      <c r="B13" s="108"/>
      <c r="C13" s="108">
        <v>21005208</v>
      </c>
      <c r="D13" s="109" t="s">
        <v>27</v>
      </c>
      <c r="E13" s="114">
        <v>0.65</v>
      </c>
      <c r="F13" s="115">
        <v>6</v>
      </c>
      <c r="G13" s="115">
        <v>7</v>
      </c>
      <c r="H13" s="116" t="s">
        <v>33</v>
      </c>
      <c r="I13" s="112" t="s">
        <v>34</v>
      </c>
      <c r="J13" s="111"/>
      <c r="K13" s="111"/>
      <c r="L13" s="111"/>
      <c r="M13" s="111"/>
      <c r="N13" s="111"/>
      <c r="O13" s="113" t="s">
        <v>25</v>
      </c>
      <c r="P13" s="112" t="s">
        <v>25</v>
      </c>
      <c r="Q13" s="111" t="s">
        <v>25</v>
      </c>
      <c r="R13" s="111" t="s">
        <v>25</v>
      </c>
      <c r="S13" s="111"/>
      <c r="T13" s="111"/>
      <c r="U13" s="111"/>
      <c r="V13" s="113" t="s">
        <v>25</v>
      </c>
      <c r="W13" s="112" t="s">
        <v>25</v>
      </c>
      <c r="X13" s="111"/>
      <c r="Y13" s="111"/>
      <c r="Z13" s="111"/>
      <c r="AA13" s="111"/>
      <c r="AB13" s="111" t="s">
        <v>34</v>
      </c>
      <c r="AC13" s="113" t="s">
        <v>34</v>
      </c>
      <c r="AD13" s="112" t="s">
        <v>34</v>
      </c>
      <c r="AE13" s="111" t="s">
        <v>34</v>
      </c>
      <c r="AF13" s="111" t="s">
        <v>34</v>
      </c>
      <c r="AG13" s="111"/>
      <c r="AH13" s="111"/>
      <c r="AI13" s="111"/>
      <c r="AJ13" s="111" t="s">
        <v>34</v>
      </c>
    </row>
    <row r="14" spans="1:36" ht="15.5" x14ac:dyDescent="0.35">
      <c r="A14" s="95">
        <v>9</v>
      </c>
      <c r="B14" s="15"/>
      <c r="C14" s="15">
        <v>21005209</v>
      </c>
      <c r="D14" s="84" t="s">
        <v>27</v>
      </c>
      <c r="E14" s="16">
        <v>0.75</v>
      </c>
      <c r="F14" s="17">
        <v>7</v>
      </c>
      <c r="G14" s="17">
        <v>8</v>
      </c>
      <c r="H14" s="18" t="s">
        <v>33</v>
      </c>
      <c r="I14" s="19" t="s">
        <v>25</v>
      </c>
      <c r="J14" s="20"/>
      <c r="K14" s="20"/>
      <c r="L14" s="21"/>
      <c r="M14" s="21"/>
      <c r="N14" s="21" t="s">
        <v>34</v>
      </c>
      <c r="O14" s="22" t="s">
        <v>34</v>
      </c>
      <c r="P14" s="19" t="s">
        <v>34</v>
      </c>
      <c r="Q14" s="20" t="s">
        <v>34</v>
      </c>
      <c r="R14" s="20" t="s">
        <v>34</v>
      </c>
      <c r="S14" s="21"/>
      <c r="T14" s="21"/>
      <c r="U14" s="21" t="s">
        <v>34</v>
      </c>
      <c r="V14" s="22" t="s">
        <v>34</v>
      </c>
      <c r="W14" s="19" t="s">
        <v>34</v>
      </c>
      <c r="X14" s="20"/>
      <c r="Y14" s="20"/>
      <c r="Z14" s="21"/>
      <c r="AA14" s="21"/>
      <c r="AB14" s="21"/>
      <c r="AC14" s="22" t="s">
        <v>25</v>
      </c>
      <c r="AD14" s="19" t="s">
        <v>25</v>
      </c>
      <c r="AE14" s="20" t="s">
        <v>25</v>
      </c>
      <c r="AF14" s="20" t="s">
        <v>25</v>
      </c>
      <c r="AG14" s="21"/>
      <c r="AH14" s="21"/>
      <c r="AI14" s="21" t="s">
        <v>25</v>
      </c>
      <c r="AJ14" s="21" t="s">
        <v>25</v>
      </c>
    </row>
    <row r="15" spans="1:36" ht="15.5" x14ac:dyDescent="0.35">
      <c r="A15" s="94"/>
      <c r="B15" s="23" t="s">
        <v>35</v>
      </c>
      <c r="C15" s="23" t="s">
        <v>35</v>
      </c>
      <c r="D15" s="23"/>
      <c r="E15" s="24">
        <v>1.5</v>
      </c>
      <c r="F15" s="24"/>
      <c r="G15" s="24"/>
      <c r="H15" s="10"/>
      <c r="AJ15" s="40"/>
    </row>
    <row r="16" spans="1:36" ht="15.5" x14ac:dyDescent="0.35">
      <c r="A16" s="94"/>
      <c r="B16" s="26" t="s">
        <v>36</v>
      </c>
      <c r="C16" s="23" t="s">
        <v>36</v>
      </c>
      <c r="D16" s="26"/>
      <c r="E16" s="24">
        <v>8.5</v>
      </c>
      <c r="F16" s="24"/>
      <c r="G16" s="2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41"/>
    </row>
    <row r="17" spans="1:36" ht="15.5" x14ac:dyDescent="0.35">
      <c r="A17" s="94"/>
      <c r="B17" s="10"/>
      <c r="C17" s="10"/>
      <c r="D17" s="10"/>
      <c r="E17" s="10"/>
      <c r="F17" s="10"/>
      <c r="G17" s="10"/>
      <c r="H17" s="27" t="s">
        <v>37</v>
      </c>
      <c r="I17" s="28">
        <f>COUNTIF(I7:I14,"D8")+COUNTIF(I7:I14,"D12")</f>
        <v>2</v>
      </c>
      <c r="J17" s="28">
        <f t="shared" ref="J17:AJ17" si="0">COUNTIF(J7:J14,"D8")+COUNTIF(J7:J14,"D12")</f>
        <v>2</v>
      </c>
      <c r="K17" s="28">
        <f t="shared" si="0"/>
        <v>2</v>
      </c>
      <c r="L17" s="28">
        <f t="shared" si="0"/>
        <v>2</v>
      </c>
      <c r="M17" s="28">
        <f t="shared" si="0"/>
        <v>2</v>
      </c>
      <c r="N17" s="28">
        <f t="shared" si="0"/>
        <v>2</v>
      </c>
      <c r="O17" s="28">
        <f t="shared" si="0"/>
        <v>2</v>
      </c>
      <c r="P17" s="28">
        <f t="shared" si="0"/>
        <v>2</v>
      </c>
      <c r="Q17" s="28">
        <f t="shared" si="0"/>
        <v>2</v>
      </c>
      <c r="R17" s="28">
        <f t="shared" si="0"/>
        <v>2</v>
      </c>
      <c r="S17" s="28">
        <f t="shared" si="0"/>
        <v>2</v>
      </c>
      <c r="T17" s="28">
        <f t="shared" si="0"/>
        <v>2</v>
      </c>
      <c r="U17" s="28">
        <f t="shared" si="0"/>
        <v>2</v>
      </c>
      <c r="V17" s="28">
        <f t="shared" si="0"/>
        <v>2</v>
      </c>
      <c r="W17" s="28">
        <f t="shared" si="0"/>
        <v>2</v>
      </c>
      <c r="X17" s="28">
        <f t="shared" si="0"/>
        <v>2</v>
      </c>
      <c r="Y17" s="28">
        <f t="shared" si="0"/>
        <v>2</v>
      </c>
      <c r="Z17" s="28">
        <f t="shared" si="0"/>
        <v>2</v>
      </c>
      <c r="AA17" s="28">
        <f t="shared" si="0"/>
        <v>2</v>
      </c>
      <c r="AB17" s="28">
        <f t="shared" si="0"/>
        <v>2</v>
      </c>
      <c r="AC17" s="28">
        <f t="shared" si="0"/>
        <v>2</v>
      </c>
      <c r="AD17" s="28">
        <f t="shared" si="0"/>
        <v>2</v>
      </c>
      <c r="AE17" s="28">
        <f t="shared" si="0"/>
        <v>2</v>
      </c>
      <c r="AF17" s="28">
        <f t="shared" si="0"/>
        <v>2</v>
      </c>
      <c r="AG17" s="28">
        <f t="shared" si="0"/>
        <v>2</v>
      </c>
      <c r="AH17" s="28">
        <f t="shared" si="0"/>
        <v>2</v>
      </c>
      <c r="AI17" s="28">
        <f t="shared" si="0"/>
        <v>2</v>
      </c>
      <c r="AJ17" s="42">
        <f t="shared" si="0"/>
        <v>2</v>
      </c>
    </row>
    <row r="18" spans="1:36" ht="15.5" x14ac:dyDescent="0.35">
      <c r="A18" s="94"/>
      <c r="D18" s="10"/>
      <c r="E18" s="10"/>
      <c r="F18" s="10"/>
      <c r="G18" s="10"/>
      <c r="H18" s="29" t="s">
        <v>38</v>
      </c>
      <c r="I18" s="30">
        <f>(COUNTIF(I7:I14,"E8"))+COUNTIF(I7:I14,"D12")</f>
        <v>2</v>
      </c>
      <c r="J18" s="30">
        <f t="shared" ref="J18:AJ18" si="1">(COUNTIF(J7:J14,"E8"))+COUNTIF(J7:J14,"D12")</f>
        <v>2</v>
      </c>
      <c r="K18" s="30">
        <f t="shared" si="1"/>
        <v>2</v>
      </c>
      <c r="L18" s="30">
        <f t="shared" si="1"/>
        <v>2</v>
      </c>
      <c r="M18" s="30">
        <f t="shared" si="1"/>
        <v>2</v>
      </c>
      <c r="N18" s="30">
        <f t="shared" si="1"/>
        <v>2</v>
      </c>
      <c r="O18" s="30">
        <f t="shared" si="1"/>
        <v>2</v>
      </c>
      <c r="P18" s="30">
        <f t="shared" si="1"/>
        <v>2</v>
      </c>
      <c r="Q18" s="30">
        <f t="shared" si="1"/>
        <v>2</v>
      </c>
      <c r="R18" s="30">
        <f t="shared" si="1"/>
        <v>2</v>
      </c>
      <c r="S18" s="30">
        <f t="shared" si="1"/>
        <v>2</v>
      </c>
      <c r="T18" s="30">
        <f t="shared" si="1"/>
        <v>2</v>
      </c>
      <c r="U18" s="30">
        <f t="shared" si="1"/>
        <v>2</v>
      </c>
      <c r="V18" s="30">
        <f t="shared" si="1"/>
        <v>2</v>
      </c>
      <c r="W18" s="30">
        <f t="shared" si="1"/>
        <v>2</v>
      </c>
      <c r="X18" s="30">
        <f t="shared" si="1"/>
        <v>2</v>
      </c>
      <c r="Y18" s="30">
        <f t="shared" si="1"/>
        <v>2</v>
      </c>
      <c r="Z18" s="30">
        <f t="shared" si="1"/>
        <v>2</v>
      </c>
      <c r="AA18" s="30">
        <f t="shared" si="1"/>
        <v>2</v>
      </c>
      <c r="AB18" s="30">
        <f t="shared" si="1"/>
        <v>2</v>
      </c>
      <c r="AC18" s="30">
        <f t="shared" si="1"/>
        <v>2</v>
      </c>
      <c r="AD18" s="30">
        <f t="shared" si="1"/>
        <v>2</v>
      </c>
      <c r="AE18" s="30">
        <f t="shared" si="1"/>
        <v>2</v>
      </c>
      <c r="AF18" s="30">
        <f t="shared" si="1"/>
        <v>2</v>
      </c>
      <c r="AG18" s="30">
        <f t="shared" si="1"/>
        <v>2</v>
      </c>
      <c r="AH18" s="30">
        <f t="shared" si="1"/>
        <v>2</v>
      </c>
      <c r="AI18" s="30">
        <f t="shared" si="1"/>
        <v>2</v>
      </c>
      <c r="AJ18" s="43">
        <f t="shared" si="1"/>
        <v>2</v>
      </c>
    </row>
    <row r="19" spans="1:36" ht="15.5" x14ac:dyDescent="0.35">
      <c r="A19" s="94"/>
      <c r="D19" s="10"/>
      <c r="E19" s="10"/>
      <c r="F19" s="10"/>
      <c r="G19" s="10"/>
      <c r="H19" s="29" t="s">
        <v>39</v>
      </c>
      <c r="I19" s="30">
        <f>(COUNTIF(I7:I14,"E8"))+COUNTIF(I7:I14,"N12")</f>
        <v>2</v>
      </c>
      <c r="J19" s="30">
        <f t="shared" ref="J19:AJ19" si="2">(COUNTIF(J7:J14,"E8"))+COUNTIF(J7:J14,"N12")</f>
        <v>2</v>
      </c>
      <c r="K19" s="30">
        <f t="shared" si="2"/>
        <v>2</v>
      </c>
      <c r="L19" s="30">
        <f t="shared" si="2"/>
        <v>2</v>
      </c>
      <c r="M19" s="30">
        <f t="shared" si="2"/>
        <v>2</v>
      </c>
      <c r="N19" s="30">
        <f t="shared" si="2"/>
        <v>2</v>
      </c>
      <c r="O19" s="30">
        <f t="shared" si="2"/>
        <v>2</v>
      </c>
      <c r="P19" s="30">
        <f t="shared" si="2"/>
        <v>2</v>
      </c>
      <c r="Q19" s="30">
        <f t="shared" si="2"/>
        <v>2</v>
      </c>
      <c r="R19" s="30">
        <f t="shared" si="2"/>
        <v>2</v>
      </c>
      <c r="S19" s="30">
        <f t="shared" si="2"/>
        <v>2</v>
      </c>
      <c r="T19" s="30">
        <f t="shared" si="2"/>
        <v>2</v>
      </c>
      <c r="U19" s="30">
        <f t="shared" si="2"/>
        <v>2</v>
      </c>
      <c r="V19" s="30">
        <f t="shared" si="2"/>
        <v>2</v>
      </c>
      <c r="W19" s="30">
        <f t="shared" si="2"/>
        <v>2</v>
      </c>
      <c r="X19" s="30">
        <f t="shared" si="2"/>
        <v>2</v>
      </c>
      <c r="Y19" s="30">
        <f t="shared" si="2"/>
        <v>2</v>
      </c>
      <c r="Z19" s="30">
        <f t="shared" si="2"/>
        <v>2</v>
      </c>
      <c r="AA19" s="30">
        <f t="shared" si="2"/>
        <v>2</v>
      </c>
      <c r="AB19" s="30">
        <f t="shared" si="2"/>
        <v>2</v>
      </c>
      <c r="AC19" s="30">
        <f t="shared" si="2"/>
        <v>2</v>
      </c>
      <c r="AD19" s="30">
        <f t="shared" si="2"/>
        <v>2</v>
      </c>
      <c r="AE19" s="30">
        <f t="shared" si="2"/>
        <v>2</v>
      </c>
      <c r="AF19" s="30">
        <f t="shared" si="2"/>
        <v>2</v>
      </c>
      <c r="AG19" s="30">
        <f t="shared" si="2"/>
        <v>2</v>
      </c>
      <c r="AH19" s="30">
        <f t="shared" si="2"/>
        <v>2</v>
      </c>
      <c r="AI19" s="30">
        <f t="shared" si="2"/>
        <v>2</v>
      </c>
      <c r="AJ19" s="43">
        <f t="shared" si="2"/>
        <v>2</v>
      </c>
    </row>
    <row r="20" spans="1:36" ht="15.5" x14ac:dyDescent="0.35">
      <c r="A20" s="94"/>
      <c r="B20" s="10"/>
      <c r="C20" s="10"/>
      <c r="D20" s="10"/>
      <c r="E20" s="10"/>
      <c r="F20" s="10"/>
      <c r="G20" s="10"/>
      <c r="H20" s="29" t="s">
        <v>40</v>
      </c>
      <c r="I20" s="30">
        <f>COUNTIF(I7:I14,"N8")+COUNTIF(I7:I14,"N12")</f>
        <v>1</v>
      </c>
      <c r="J20" s="30">
        <f t="shared" ref="J20:AJ20" si="3">COUNTIF(J7:J14,"N8")+COUNTIF(J7:J14,"N12")</f>
        <v>1</v>
      </c>
      <c r="K20" s="30">
        <f t="shared" si="3"/>
        <v>1</v>
      </c>
      <c r="L20" s="30">
        <f t="shared" si="3"/>
        <v>1</v>
      </c>
      <c r="M20" s="30">
        <f t="shared" si="3"/>
        <v>1</v>
      </c>
      <c r="N20" s="30">
        <f t="shared" si="3"/>
        <v>1</v>
      </c>
      <c r="O20" s="30">
        <f t="shared" si="3"/>
        <v>1</v>
      </c>
      <c r="P20" s="30">
        <f t="shared" si="3"/>
        <v>1</v>
      </c>
      <c r="Q20" s="30">
        <f t="shared" si="3"/>
        <v>1</v>
      </c>
      <c r="R20" s="30">
        <f t="shared" si="3"/>
        <v>1</v>
      </c>
      <c r="S20" s="30">
        <f t="shared" si="3"/>
        <v>1</v>
      </c>
      <c r="T20" s="30">
        <f t="shared" si="3"/>
        <v>1</v>
      </c>
      <c r="U20" s="30">
        <f t="shared" si="3"/>
        <v>1</v>
      </c>
      <c r="V20" s="30">
        <f t="shared" si="3"/>
        <v>1</v>
      </c>
      <c r="W20" s="30">
        <f t="shared" si="3"/>
        <v>1</v>
      </c>
      <c r="X20" s="30">
        <f t="shared" si="3"/>
        <v>1</v>
      </c>
      <c r="Y20" s="30">
        <f t="shared" si="3"/>
        <v>1</v>
      </c>
      <c r="Z20" s="30">
        <f t="shared" si="3"/>
        <v>1</v>
      </c>
      <c r="AA20" s="30">
        <f t="shared" si="3"/>
        <v>1</v>
      </c>
      <c r="AB20" s="30">
        <f t="shared" si="3"/>
        <v>1</v>
      </c>
      <c r="AC20" s="30">
        <f t="shared" si="3"/>
        <v>1</v>
      </c>
      <c r="AD20" s="30">
        <f t="shared" si="3"/>
        <v>1</v>
      </c>
      <c r="AE20" s="30">
        <f t="shared" si="3"/>
        <v>1</v>
      </c>
      <c r="AF20" s="30">
        <f t="shared" si="3"/>
        <v>1</v>
      </c>
      <c r="AG20" s="30">
        <f t="shared" si="3"/>
        <v>1</v>
      </c>
      <c r="AH20" s="30">
        <f t="shared" si="3"/>
        <v>1</v>
      </c>
      <c r="AI20" s="30">
        <f t="shared" si="3"/>
        <v>1</v>
      </c>
      <c r="AJ20" s="43">
        <f t="shared" si="3"/>
        <v>1</v>
      </c>
    </row>
    <row r="21" spans="1:36" ht="15.5" x14ac:dyDescent="0.35">
      <c r="A21" s="94"/>
      <c r="AJ21" s="40"/>
    </row>
    <row r="22" spans="1:36" ht="15.5" x14ac:dyDescent="0.35">
      <c r="A22" s="94"/>
      <c r="AJ22" s="40"/>
    </row>
    <row r="23" spans="1:36" ht="15.5" x14ac:dyDescent="0.35">
      <c r="A23" s="94"/>
      <c r="AJ23" s="40"/>
    </row>
    <row r="24" spans="1:36" ht="16" thickBot="1" x14ac:dyDescent="0.4">
      <c r="A24" s="94"/>
      <c r="B24" s="1" t="s">
        <v>41</v>
      </c>
      <c r="C24" s="1" t="s">
        <v>42</v>
      </c>
      <c r="D24" s="125" t="s">
        <v>100</v>
      </c>
      <c r="E24" s="125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37">
        <v>33</v>
      </c>
    </row>
    <row r="25" spans="1:36" ht="15.5" x14ac:dyDescent="0.35">
      <c r="A25" s="94"/>
      <c r="B25" s="136" t="s">
        <v>4</v>
      </c>
      <c r="C25" s="138" t="s">
        <v>5</v>
      </c>
      <c r="D25" s="31"/>
      <c r="E25" s="130" t="s">
        <v>7</v>
      </c>
      <c r="F25" s="128" t="s">
        <v>8</v>
      </c>
      <c r="G25" s="128" t="s">
        <v>9</v>
      </c>
      <c r="H25" s="130" t="s">
        <v>10</v>
      </c>
      <c r="I25" s="132" t="s">
        <v>11</v>
      </c>
      <c r="J25" s="133"/>
      <c r="K25" s="133"/>
      <c r="L25" s="133"/>
      <c r="M25" s="133"/>
      <c r="N25" s="133"/>
      <c r="O25" s="134"/>
      <c r="P25" s="132" t="s">
        <v>12</v>
      </c>
      <c r="Q25" s="133"/>
      <c r="R25" s="133"/>
      <c r="S25" s="133"/>
      <c r="T25" s="133"/>
      <c r="U25" s="133"/>
      <c r="V25" s="134"/>
      <c r="W25" s="132" t="s">
        <v>13</v>
      </c>
      <c r="X25" s="133"/>
      <c r="Y25" s="133"/>
      <c r="Z25" s="133"/>
      <c r="AA25" s="133"/>
      <c r="AB25" s="133"/>
      <c r="AC25" s="134"/>
      <c r="AD25" s="132" t="s">
        <v>14</v>
      </c>
      <c r="AE25" s="133"/>
      <c r="AF25" s="133"/>
      <c r="AG25" s="133"/>
      <c r="AH25" s="133"/>
      <c r="AI25" s="133"/>
      <c r="AJ25" s="135"/>
    </row>
    <row r="26" spans="1:36" ht="15.5" x14ac:dyDescent="0.35">
      <c r="A26" s="94"/>
      <c r="B26" s="137"/>
      <c r="C26" s="139"/>
      <c r="D26" s="32" t="s">
        <v>6</v>
      </c>
      <c r="E26" s="131"/>
      <c r="F26" s="129"/>
      <c r="G26" s="129"/>
      <c r="H26" s="131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38" t="s">
        <v>21</v>
      </c>
    </row>
    <row r="27" spans="1:36" ht="15.5" x14ac:dyDescent="0.35">
      <c r="A27" s="94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39"/>
    </row>
    <row r="28" spans="1:36" ht="15.5" x14ac:dyDescent="0.35">
      <c r="A28" s="100">
        <v>10</v>
      </c>
      <c r="B28" s="108"/>
      <c r="C28" s="108">
        <v>21005210</v>
      </c>
      <c r="D28" s="109" t="s">
        <v>27</v>
      </c>
      <c r="E28" s="110">
        <v>1</v>
      </c>
      <c r="F28" s="115">
        <v>7</v>
      </c>
      <c r="G28" s="115">
        <v>7</v>
      </c>
      <c r="H28" s="111" t="s">
        <v>28</v>
      </c>
      <c r="I28" s="112" t="s">
        <v>29</v>
      </c>
      <c r="J28" s="111" t="s">
        <v>29</v>
      </c>
      <c r="K28" s="111" t="s">
        <v>29</v>
      </c>
      <c r="L28" s="111"/>
      <c r="M28" s="111"/>
      <c r="N28" s="111" t="s">
        <v>25</v>
      </c>
      <c r="O28" s="113" t="s">
        <v>29</v>
      </c>
      <c r="P28" s="112"/>
      <c r="Q28" s="111"/>
      <c r="R28" s="111"/>
      <c r="S28" s="111" t="s">
        <v>29</v>
      </c>
      <c r="T28" s="111" t="s">
        <v>29</v>
      </c>
      <c r="U28" s="111"/>
      <c r="V28" s="113"/>
      <c r="W28" s="112" t="s">
        <v>30</v>
      </c>
      <c r="X28" s="111" t="s">
        <v>30</v>
      </c>
      <c r="Y28" s="111" t="s">
        <v>30</v>
      </c>
      <c r="Z28" s="111"/>
      <c r="AA28" s="111"/>
      <c r="AB28" s="111" t="s">
        <v>31</v>
      </c>
      <c r="AC28" s="113" t="s">
        <v>30</v>
      </c>
      <c r="AD28" s="112"/>
      <c r="AE28" s="111"/>
      <c r="AF28" s="111"/>
      <c r="AG28" s="111" t="s">
        <v>30</v>
      </c>
      <c r="AH28" s="111" t="s">
        <v>30</v>
      </c>
      <c r="AI28" s="111"/>
      <c r="AJ28" s="111"/>
    </row>
    <row r="29" spans="1:36" ht="15.5" x14ac:dyDescent="0.35">
      <c r="A29" s="100">
        <v>11</v>
      </c>
      <c r="B29" s="108"/>
      <c r="C29" s="108">
        <v>21005211</v>
      </c>
      <c r="D29" s="109" t="s">
        <v>27</v>
      </c>
      <c r="E29" s="110">
        <v>1</v>
      </c>
      <c r="F29" s="115">
        <v>7</v>
      </c>
      <c r="G29" s="115">
        <v>7</v>
      </c>
      <c r="H29" s="111" t="s">
        <v>28</v>
      </c>
      <c r="I29" s="112" t="s">
        <v>30</v>
      </c>
      <c r="J29" s="111" t="s">
        <v>30</v>
      </c>
      <c r="K29" s="111" t="s">
        <v>30</v>
      </c>
      <c r="L29" s="111"/>
      <c r="M29" s="111"/>
      <c r="N29" s="111" t="s">
        <v>31</v>
      </c>
      <c r="O29" s="113" t="s">
        <v>30</v>
      </c>
      <c r="P29" s="112"/>
      <c r="Q29" s="111"/>
      <c r="R29" s="111"/>
      <c r="S29" s="111" t="s">
        <v>30</v>
      </c>
      <c r="T29" s="111" t="s">
        <v>30</v>
      </c>
      <c r="U29" s="111"/>
      <c r="V29" s="113"/>
      <c r="W29" s="112" t="s">
        <v>29</v>
      </c>
      <c r="X29" s="111" t="s">
        <v>29</v>
      </c>
      <c r="Y29" s="111" t="s">
        <v>29</v>
      </c>
      <c r="Z29" s="111"/>
      <c r="AA29" s="111"/>
      <c r="AB29" s="111" t="s">
        <v>25</v>
      </c>
      <c r="AC29" s="113" t="s">
        <v>29</v>
      </c>
      <c r="AD29" s="112"/>
      <c r="AE29" s="111"/>
      <c r="AF29" s="111"/>
      <c r="AG29" s="111" t="s">
        <v>29</v>
      </c>
      <c r="AH29" s="111" t="s">
        <v>29</v>
      </c>
      <c r="AI29" s="111"/>
      <c r="AJ29" s="111"/>
    </row>
    <row r="30" spans="1:36" ht="15.5" x14ac:dyDescent="0.35">
      <c r="A30" s="100">
        <v>12</v>
      </c>
      <c r="B30" s="108"/>
      <c r="C30" s="108">
        <v>21005212</v>
      </c>
      <c r="D30" s="109" t="s">
        <v>27</v>
      </c>
      <c r="E30" s="110">
        <v>1</v>
      </c>
      <c r="F30" s="115">
        <v>7</v>
      </c>
      <c r="G30" s="115">
        <v>7</v>
      </c>
      <c r="H30" s="111" t="s">
        <v>28</v>
      </c>
      <c r="I30" s="112"/>
      <c r="J30" s="111"/>
      <c r="K30" s="111"/>
      <c r="L30" s="111" t="s">
        <v>30</v>
      </c>
      <c r="M30" s="111" t="s">
        <v>30</v>
      </c>
      <c r="N30" s="111"/>
      <c r="O30" s="113"/>
      <c r="P30" s="112" t="s">
        <v>30</v>
      </c>
      <c r="Q30" s="111" t="s">
        <v>30</v>
      </c>
      <c r="R30" s="111" t="s">
        <v>30</v>
      </c>
      <c r="S30" s="111"/>
      <c r="T30" s="111"/>
      <c r="U30" s="111" t="s">
        <v>31</v>
      </c>
      <c r="V30" s="113" t="s">
        <v>30</v>
      </c>
      <c r="W30" s="112"/>
      <c r="X30" s="111"/>
      <c r="Y30" s="111"/>
      <c r="Z30" s="111" t="s">
        <v>29</v>
      </c>
      <c r="AA30" s="111" t="s">
        <v>29</v>
      </c>
      <c r="AB30" s="111"/>
      <c r="AC30" s="113"/>
      <c r="AD30" s="112" t="s">
        <v>29</v>
      </c>
      <c r="AE30" s="111" t="s">
        <v>29</v>
      </c>
      <c r="AF30" s="111" t="s">
        <v>29</v>
      </c>
      <c r="AG30" s="111"/>
      <c r="AH30" s="111"/>
      <c r="AI30" s="111" t="s">
        <v>25</v>
      </c>
      <c r="AJ30" s="111" t="s">
        <v>29</v>
      </c>
    </row>
    <row r="31" spans="1:36" ht="15.5" x14ac:dyDescent="0.35">
      <c r="A31" s="100">
        <v>13</v>
      </c>
      <c r="B31" s="108"/>
      <c r="C31" s="108">
        <v>21005213</v>
      </c>
      <c r="D31" s="109" t="s">
        <v>32</v>
      </c>
      <c r="E31" s="110">
        <v>1</v>
      </c>
      <c r="F31" s="115">
        <v>7</v>
      </c>
      <c r="G31" s="115">
        <v>7</v>
      </c>
      <c r="H31" s="111" t="s">
        <v>28</v>
      </c>
      <c r="I31" s="112"/>
      <c r="J31" s="111"/>
      <c r="K31" s="111"/>
      <c r="L31" s="111" t="s">
        <v>29</v>
      </c>
      <c r="M31" s="111" t="s">
        <v>29</v>
      </c>
      <c r="N31" s="111"/>
      <c r="O31" s="113"/>
      <c r="P31" s="112" t="s">
        <v>29</v>
      </c>
      <c r="Q31" s="111" t="s">
        <v>29</v>
      </c>
      <c r="R31" s="111" t="s">
        <v>29</v>
      </c>
      <c r="S31" s="111"/>
      <c r="T31" s="111"/>
      <c r="U31" s="111" t="s">
        <v>25</v>
      </c>
      <c r="V31" s="113" t="s">
        <v>29</v>
      </c>
      <c r="W31" s="112"/>
      <c r="X31" s="111"/>
      <c r="Y31" s="111"/>
      <c r="Z31" s="111" t="s">
        <v>30</v>
      </c>
      <c r="AA31" s="111" t="s">
        <v>30</v>
      </c>
      <c r="AB31" s="111"/>
      <c r="AC31" s="113"/>
      <c r="AD31" s="112" t="s">
        <v>30</v>
      </c>
      <c r="AE31" s="111" t="s">
        <v>30</v>
      </c>
      <c r="AF31" s="111" t="s">
        <v>30</v>
      </c>
      <c r="AG31" s="111"/>
      <c r="AH31" s="111"/>
      <c r="AI31" s="111" t="s">
        <v>31</v>
      </c>
      <c r="AJ31" s="111" t="s">
        <v>30</v>
      </c>
    </row>
    <row r="32" spans="1:36" ht="15.5" x14ac:dyDescent="0.35">
      <c r="A32" s="100">
        <v>14</v>
      </c>
      <c r="B32" s="108"/>
      <c r="C32" s="108">
        <v>21005214</v>
      </c>
      <c r="D32" s="109" t="s">
        <v>27</v>
      </c>
      <c r="E32" s="110">
        <v>0.8</v>
      </c>
      <c r="F32" s="115">
        <v>8</v>
      </c>
      <c r="G32" s="115">
        <v>8</v>
      </c>
      <c r="H32" s="111" t="s">
        <v>33</v>
      </c>
      <c r="I32" s="112"/>
      <c r="J32" s="111" t="s">
        <v>34</v>
      </c>
      <c r="K32" s="111" t="s">
        <v>34</v>
      </c>
      <c r="L32" s="111" t="s">
        <v>34</v>
      </c>
      <c r="M32" s="111" t="s">
        <v>34</v>
      </c>
      <c r="N32" s="111" t="s">
        <v>34</v>
      </c>
      <c r="O32" s="113"/>
      <c r="P32" s="112"/>
      <c r="Q32" s="111"/>
      <c r="R32" s="111"/>
      <c r="S32" s="111" t="s">
        <v>25</v>
      </c>
      <c r="T32" s="111" t="s">
        <v>25</v>
      </c>
      <c r="U32" s="111" t="s">
        <v>25</v>
      </c>
      <c r="V32" s="113"/>
      <c r="W32" s="112"/>
      <c r="X32" s="111" t="s">
        <v>25</v>
      </c>
      <c r="Y32" s="111" t="s">
        <v>25</v>
      </c>
      <c r="Z32" s="111" t="s">
        <v>25</v>
      </c>
      <c r="AA32" s="111" t="s">
        <v>25</v>
      </c>
      <c r="AB32" s="111" t="s">
        <v>25</v>
      </c>
      <c r="AC32" s="113"/>
      <c r="AD32" s="112"/>
      <c r="AE32" s="111"/>
      <c r="AF32" s="111"/>
      <c r="AG32" s="111" t="s">
        <v>34</v>
      </c>
      <c r="AH32" s="111" t="s">
        <v>34</v>
      </c>
      <c r="AI32" s="111" t="s">
        <v>34</v>
      </c>
      <c r="AJ32" s="111"/>
    </row>
    <row r="33" spans="1:36" ht="15.5" x14ac:dyDescent="0.35">
      <c r="A33" s="95">
        <v>15</v>
      </c>
      <c r="B33" s="15"/>
      <c r="C33" s="15">
        <v>21005215</v>
      </c>
      <c r="D33" s="84" t="s">
        <v>27</v>
      </c>
      <c r="E33" s="33">
        <v>0.8</v>
      </c>
      <c r="F33" s="17">
        <v>8</v>
      </c>
      <c r="G33" s="17">
        <v>8</v>
      </c>
      <c r="H33" s="21" t="s">
        <v>33</v>
      </c>
      <c r="I33" s="19"/>
      <c r="J33" s="20" t="s">
        <v>25</v>
      </c>
      <c r="K33" s="20" t="s">
        <v>25</v>
      </c>
      <c r="L33" s="21" t="s">
        <v>25</v>
      </c>
      <c r="M33" s="21" t="s">
        <v>25</v>
      </c>
      <c r="N33" s="21" t="s">
        <v>25</v>
      </c>
      <c r="O33" s="22"/>
      <c r="P33" s="19"/>
      <c r="Q33" s="20"/>
      <c r="R33" s="20"/>
      <c r="S33" s="21" t="s">
        <v>34</v>
      </c>
      <c r="T33" s="21" t="s">
        <v>34</v>
      </c>
      <c r="U33" s="21" t="s">
        <v>34</v>
      </c>
      <c r="V33" s="22"/>
      <c r="W33" s="19"/>
      <c r="X33" s="20" t="s">
        <v>34</v>
      </c>
      <c r="Y33" s="20" t="s">
        <v>34</v>
      </c>
      <c r="Z33" s="21" t="s">
        <v>34</v>
      </c>
      <c r="AA33" s="21" t="s">
        <v>34</v>
      </c>
      <c r="AB33" s="21" t="s">
        <v>34</v>
      </c>
      <c r="AC33" s="22"/>
      <c r="AD33" s="19"/>
      <c r="AE33" s="20"/>
      <c r="AF33" s="20"/>
      <c r="AG33" s="21" t="s">
        <v>25</v>
      </c>
      <c r="AH33" s="21" t="s">
        <v>25</v>
      </c>
      <c r="AI33" s="21" t="s">
        <v>34</v>
      </c>
      <c r="AJ33" s="21"/>
    </row>
    <row r="34" spans="1:36" ht="15.5" x14ac:dyDescent="0.35">
      <c r="A34" s="100">
        <v>16</v>
      </c>
      <c r="B34" s="108"/>
      <c r="C34" s="108">
        <v>21005216</v>
      </c>
      <c r="D34" s="109" t="s">
        <v>27</v>
      </c>
      <c r="E34" s="110">
        <v>0.65</v>
      </c>
      <c r="F34" s="115">
        <v>6</v>
      </c>
      <c r="G34" s="115">
        <v>7</v>
      </c>
      <c r="H34" s="111" t="s">
        <v>33</v>
      </c>
      <c r="I34" s="112" t="s">
        <v>34</v>
      </c>
      <c r="J34" s="111"/>
      <c r="K34" s="111"/>
      <c r="L34" s="111"/>
      <c r="M34" s="111"/>
      <c r="N34" s="111"/>
      <c r="O34" s="113" t="s">
        <v>25</v>
      </c>
      <c r="P34" s="112" t="s">
        <v>25</v>
      </c>
      <c r="Q34" s="111" t="s">
        <v>25</v>
      </c>
      <c r="R34" s="111" t="s">
        <v>25</v>
      </c>
      <c r="S34" s="111"/>
      <c r="T34" s="111"/>
      <c r="U34" s="111"/>
      <c r="V34" s="113" t="s">
        <v>25</v>
      </c>
      <c r="W34" s="112" t="s">
        <v>25</v>
      </c>
      <c r="X34" s="111"/>
      <c r="Y34" s="111"/>
      <c r="Z34" s="111"/>
      <c r="AA34" s="111"/>
      <c r="AB34" s="111" t="s">
        <v>34</v>
      </c>
      <c r="AC34" s="113" t="s">
        <v>34</v>
      </c>
      <c r="AD34" s="112" t="s">
        <v>34</v>
      </c>
      <c r="AE34" s="111" t="s">
        <v>34</v>
      </c>
      <c r="AF34" s="111" t="s">
        <v>34</v>
      </c>
      <c r="AG34" s="111"/>
      <c r="AH34" s="111"/>
      <c r="AI34" s="111"/>
      <c r="AJ34" s="111" t="s">
        <v>34</v>
      </c>
    </row>
    <row r="35" spans="1:36" ht="15.5" x14ac:dyDescent="0.35">
      <c r="A35" s="95">
        <v>17</v>
      </c>
      <c r="B35" s="15"/>
      <c r="C35" s="15">
        <v>21005217</v>
      </c>
      <c r="D35" s="85" t="s">
        <v>27</v>
      </c>
      <c r="E35" s="34">
        <v>0.75</v>
      </c>
      <c r="F35" s="17">
        <v>7</v>
      </c>
      <c r="G35" s="17">
        <v>8</v>
      </c>
      <c r="H35" s="22" t="s">
        <v>33</v>
      </c>
      <c r="I35" s="19" t="s">
        <v>25</v>
      </c>
      <c r="J35" s="20"/>
      <c r="K35" s="20"/>
      <c r="L35" s="21"/>
      <c r="M35" s="21"/>
      <c r="N35" s="21" t="s">
        <v>34</v>
      </c>
      <c r="O35" s="22" t="s">
        <v>34</v>
      </c>
      <c r="P35" s="19" t="s">
        <v>34</v>
      </c>
      <c r="Q35" s="20" t="s">
        <v>34</v>
      </c>
      <c r="R35" s="20" t="s">
        <v>34</v>
      </c>
      <c r="S35" s="21"/>
      <c r="T35" s="21"/>
      <c r="U35" s="21" t="s">
        <v>34</v>
      </c>
      <c r="V35" s="22" t="s">
        <v>34</v>
      </c>
      <c r="W35" s="19" t="s">
        <v>34</v>
      </c>
      <c r="X35" s="20"/>
      <c r="Y35" s="20"/>
      <c r="Z35" s="21"/>
      <c r="AA35" s="21"/>
      <c r="AB35" s="21"/>
      <c r="AC35" s="22" t="s">
        <v>25</v>
      </c>
      <c r="AD35" s="19" t="s">
        <v>25</v>
      </c>
      <c r="AE35" s="20" t="s">
        <v>25</v>
      </c>
      <c r="AF35" s="20" t="s">
        <v>25</v>
      </c>
      <c r="AG35" s="21"/>
      <c r="AH35" s="21"/>
      <c r="AI35" s="21" t="s">
        <v>25</v>
      </c>
      <c r="AJ35" s="21" t="s">
        <v>25</v>
      </c>
    </row>
    <row r="36" spans="1:36" x14ac:dyDescent="0.35">
      <c r="A36" s="93"/>
      <c r="B36" s="23" t="s">
        <v>35</v>
      </c>
      <c r="C36" s="23" t="s">
        <v>35</v>
      </c>
      <c r="D36" s="23"/>
      <c r="E36" s="24">
        <v>1.5</v>
      </c>
      <c r="F36" s="24"/>
      <c r="G36" s="24"/>
      <c r="H36" s="10"/>
      <c r="AJ36" s="40"/>
    </row>
    <row r="37" spans="1:36" x14ac:dyDescent="0.35">
      <c r="A37" s="93"/>
      <c r="B37" s="23" t="s">
        <v>36</v>
      </c>
      <c r="C37" s="23" t="s">
        <v>36</v>
      </c>
      <c r="D37" s="23"/>
      <c r="E37" s="24">
        <f>E36+E27</f>
        <v>8.5</v>
      </c>
      <c r="F37" s="24"/>
      <c r="G37" s="24"/>
      <c r="H37" s="10"/>
      <c r="AJ37" s="40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41"/>
    </row>
    <row r="39" spans="1:36" x14ac:dyDescent="0.35">
      <c r="B39" s="10"/>
      <c r="C39" s="10"/>
      <c r="D39" s="10"/>
      <c r="E39" s="10"/>
      <c r="F39" s="10"/>
      <c r="G39" s="10"/>
      <c r="H39" s="27" t="s">
        <v>37</v>
      </c>
      <c r="I39" s="28">
        <f>COUNTIF(I28:I35,"D8")+COUNTIF(I28:I35,"D12")</f>
        <v>2</v>
      </c>
      <c r="J39" s="28">
        <f t="shared" ref="J39:AJ39" si="4">COUNTIF(J28:J35,"D8")+COUNTIF(J28:J35,"D12")</f>
        <v>2</v>
      </c>
      <c r="K39" s="28">
        <f t="shared" si="4"/>
        <v>2</v>
      </c>
      <c r="L39" s="28">
        <f t="shared" si="4"/>
        <v>2</v>
      </c>
      <c r="M39" s="28">
        <f t="shared" si="4"/>
        <v>2</v>
      </c>
      <c r="N39" s="28">
        <f t="shared" si="4"/>
        <v>2</v>
      </c>
      <c r="O39" s="28">
        <f t="shared" si="4"/>
        <v>2</v>
      </c>
      <c r="P39" s="28">
        <f t="shared" si="4"/>
        <v>2</v>
      </c>
      <c r="Q39" s="28">
        <f t="shared" si="4"/>
        <v>2</v>
      </c>
      <c r="R39" s="28">
        <f t="shared" si="4"/>
        <v>2</v>
      </c>
      <c r="S39" s="28">
        <f t="shared" si="4"/>
        <v>2</v>
      </c>
      <c r="T39" s="28">
        <f t="shared" si="4"/>
        <v>2</v>
      </c>
      <c r="U39" s="28">
        <f t="shared" si="4"/>
        <v>2</v>
      </c>
      <c r="V39" s="28">
        <f t="shared" si="4"/>
        <v>2</v>
      </c>
      <c r="W39" s="28">
        <f t="shared" si="4"/>
        <v>2</v>
      </c>
      <c r="X39" s="28">
        <f t="shared" si="4"/>
        <v>2</v>
      </c>
      <c r="Y39" s="28">
        <f t="shared" si="4"/>
        <v>2</v>
      </c>
      <c r="Z39" s="28">
        <f t="shared" si="4"/>
        <v>2</v>
      </c>
      <c r="AA39" s="28">
        <f t="shared" si="4"/>
        <v>2</v>
      </c>
      <c r="AB39" s="28">
        <f t="shared" si="4"/>
        <v>2</v>
      </c>
      <c r="AC39" s="28">
        <f t="shared" si="4"/>
        <v>2</v>
      </c>
      <c r="AD39" s="28">
        <f t="shared" si="4"/>
        <v>2</v>
      </c>
      <c r="AE39" s="28">
        <f t="shared" si="4"/>
        <v>2</v>
      </c>
      <c r="AF39" s="28">
        <f t="shared" si="4"/>
        <v>2</v>
      </c>
      <c r="AG39" s="28">
        <f t="shared" si="4"/>
        <v>2</v>
      </c>
      <c r="AH39" s="28">
        <f t="shared" si="4"/>
        <v>2</v>
      </c>
      <c r="AI39" s="28">
        <f t="shared" si="4"/>
        <v>2</v>
      </c>
      <c r="AJ39" s="42">
        <f t="shared" si="4"/>
        <v>2</v>
      </c>
    </row>
    <row r="40" spans="1:36" x14ac:dyDescent="0.35">
      <c r="D40" s="10"/>
      <c r="E40" s="10"/>
      <c r="F40" s="10"/>
      <c r="G40" s="10"/>
      <c r="H40" s="29" t="s">
        <v>38</v>
      </c>
      <c r="I40" s="30">
        <f>(COUNTIF(I28:I35,"E8"))+COUNTIF(I28:I35,"D12")</f>
        <v>2</v>
      </c>
      <c r="J40" s="30">
        <f t="shared" ref="J40:AJ40" si="5">(COUNTIF(J28:J35,"E8"))+COUNTIF(J28:J35,"D12")</f>
        <v>2</v>
      </c>
      <c r="K40" s="30">
        <f t="shared" si="5"/>
        <v>2</v>
      </c>
      <c r="L40" s="30">
        <f t="shared" si="5"/>
        <v>2</v>
      </c>
      <c r="M40" s="30">
        <f t="shared" si="5"/>
        <v>2</v>
      </c>
      <c r="N40" s="30">
        <f t="shared" si="5"/>
        <v>2</v>
      </c>
      <c r="O40" s="30">
        <f t="shared" si="5"/>
        <v>2</v>
      </c>
      <c r="P40" s="30">
        <f t="shared" si="5"/>
        <v>2</v>
      </c>
      <c r="Q40" s="30">
        <f t="shared" si="5"/>
        <v>2</v>
      </c>
      <c r="R40" s="30">
        <f t="shared" si="5"/>
        <v>2</v>
      </c>
      <c r="S40" s="30">
        <f t="shared" si="5"/>
        <v>2</v>
      </c>
      <c r="T40" s="30">
        <f t="shared" si="5"/>
        <v>2</v>
      </c>
      <c r="U40" s="30">
        <f t="shared" si="5"/>
        <v>2</v>
      </c>
      <c r="V40" s="30">
        <f t="shared" si="5"/>
        <v>2</v>
      </c>
      <c r="W40" s="30">
        <f t="shared" si="5"/>
        <v>2</v>
      </c>
      <c r="X40" s="30">
        <f t="shared" si="5"/>
        <v>2</v>
      </c>
      <c r="Y40" s="30">
        <f t="shared" si="5"/>
        <v>2</v>
      </c>
      <c r="Z40" s="30">
        <f t="shared" si="5"/>
        <v>2</v>
      </c>
      <c r="AA40" s="30">
        <f t="shared" si="5"/>
        <v>2</v>
      </c>
      <c r="AB40" s="30">
        <f t="shared" si="5"/>
        <v>2</v>
      </c>
      <c r="AC40" s="30">
        <f t="shared" si="5"/>
        <v>2</v>
      </c>
      <c r="AD40" s="30">
        <f t="shared" si="5"/>
        <v>2</v>
      </c>
      <c r="AE40" s="30">
        <f t="shared" si="5"/>
        <v>2</v>
      </c>
      <c r="AF40" s="30">
        <f t="shared" si="5"/>
        <v>2</v>
      </c>
      <c r="AG40" s="30">
        <f t="shared" si="5"/>
        <v>2</v>
      </c>
      <c r="AH40" s="30">
        <f t="shared" si="5"/>
        <v>2</v>
      </c>
      <c r="AI40" s="30">
        <f t="shared" si="5"/>
        <v>2</v>
      </c>
      <c r="AJ40" s="43">
        <f t="shared" si="5"/>
        <v>2</v>
      </c>
    </row>
    <row r="41" spans="1:36" x14ac:dyDescent="0.35">
      <c r="D41" s="10"/>
      <c r="E41" s="10"/>
      <c r="F41" s="10"/>
      <c r="G41" s="10"/>
      <c r="H41" s="29" t="s">
        <v>39</v>
      </c>
      <c r="I41" s="30">
        <f>(COUNTIF(I28:I35,"E8"))+COUNTIF(I28:I35,"N12")</f>
        <v>2</v>
      </c>
      <c r="J41" s="30">
        <f t="shared" ref="J41:AJ41" si="6">(COUNTIF(J28:J35,"E8"))+COUNTIF(J28:J35,"N12")</f>
        <v>2</v>
      </c>
      <c r="K41" s="30">
        <f t="shared" si="6"/>
        <v>2</v>
      </c>
      <c r="L41" s="30">
        <f t="shared" si="6"/>
        <v>2</v>
      </c>
      <c r="M41" s="30">
        <f t="shared" si="6"/>
        <v>2</v>
      </c>
      <c r="N41" s="30">
        <f t="shared" si="6"/>
        <v>2</v>
      </c>
      <c r="O41" s="30">
        <f t="shared" si="6"/>
        <v>2</v>
      </c>
      <c r="P41" s="30">
        <f t="shared" si="6"/>
        <v>2</v>
      </c>
      <c r="Q41" s="30">
        <f t="shared" si="6"/>
        <v>2</v>
      </c>
      <c r="R41" s="30">
        <f t="shared" si="6"/>
        <v>2</v>
      </c>
      <c r="S41" s="30">
        <f t="shared" si="6"/>
        <v>2</v>
      </c>
      <c r="T41" s="30">
        <f t="shared" si="6"/>
        <v>2</v>
      </c>
      <c r="U41" s="30">
        <f t="shared" si="6"/>
        <v>2</v>
      </c>
      <c r="V41" s="30">
        <f t="shared" si="6"/>
        <v>2</v>
      </c>
      <c r="W41" s="30">
        <f t="shared" si="6"/>
        <v>2</v>
      </c>
      <c r="X41" s="30">
        <f t="shared" si="6"/>
        <v>2</v>
      </c>
      <c r="Y41" s="30">
        <f t="shared" si="6"/>
        <v>2</v>
      </c>
      <c r="Z41" s="30">
        <f t="shared" si="6"/>
        <v>2</v>
      </c>
      <c r="AA41" s="30">
        <f t="shared" si="6"/>
        <v>2</v>
      </c>
      <c r="AB41" s="30">
        <f t="shared" si="6"/>
        <v>2</v>
      </c>
      <c r="AC41" s="30">
        <f t="shared" si="6"/>
        <v>2</v>
      </c>
      <c r="AD41" s="30">
        <f t="shared" si="6"/>
        <v>2</v>
      </c>
      <c r="AE41" s="30">
        <f t="shared" si="6"/>
        <v>2</v>
      </c>
      <c r="AF41" s="30">
        <f t="shared" si="6"/>
        <v>2</v>
      </c>
      <c r="AG41" s="30">
        <f t="shared" si="6"/>
        <v>2</v>
      </c>
      <c r="AH41" s="30">
        <f t="shared" si="6"/>
        <v>2</v>
      </c>
      <c r="AI41" s="30">
        <f t="shared" si="6"/>
        <v>2</v>
      </c>
      <c r="AJ41" s="43">
        <f t="shared" si="6"/>
        <v>2</v>
      </c>
    </row>
    <row r="42" spans="1:36" x14ac:dyDescent="0.35">
      <c r="B42" s="45"/>
      <c r="C42" s="45"/>
      <c r="D42" s="45"/>
      <c r="E42" s="45"/>
      <c r="F42" s="45"/>
      <c r="G42" s="45"/>
      <c r="H42" s="46" t="s">
        <v>40</v>
      </c>
      <c r="I42" s="47">
        <f>COUNTIF(I28:I35,"N8")+COUNTIF(I28:I35,"N12")</f>
        <v>1</v>
      </c>
      <c r="J42" s="47">
        <f t="shared" ref="J42:AJ42" si="7">COUNTIF(J28:J35,"N8")+COUNTIF(J28:J35,"N12")</f>
        <v>1</v>
      </c>
      <c r="K42" s="47">
        <f t="shared" si="7"/>
        <v>1</v>
      </c>
      <c r="L42" s="47">
        <f t="shared" si="7"/>
        <v>1</v>
      </c>
      <c r="M42" s="47">
        <f t="shared" si="7"/>
        <v>1</v>
      </c>
      <c r="N42" s="47">
        <f t="shared" si="7"/>
        <v>1</v>
      </c>
      <c r="O42" s="47">
        <f t="shared" si="7"/>
        <v>1</v>
      </c>
      <c r="P42" s="47">
        <f t="shared" si="7"/>
        <v>1</v>
      </c>
      <c r="Q42" s="47">
        <f t="shared" si="7"/>
        <v>1</v>
      </c>
      <c r="R42" s="47">
        <f t="shared" si="7"/>
        <v>1</v>
      </c>
      <c r="S42" s="47">
        <f t="shared" si="7"/>
        <v>1</v>
      </c>
      <c r="T42" s="47">
        <f t="shared" si="7"/>
        <v>1</v>
      </c>
      <c r="U42" s="47">
        <f t="shared" si="7"/>
        <v>1</v>
      </c>
      <c r="V42" s="47">
        <f t="shared" si="7"/>
        <v>1</v>
      </c>
      <c r="W42" s="47">
        <f t="shared" si="7"/>
        <v>1</v>
      </c>
      <c r="X42" s="47">
        <f t="shared" si="7"/>
        <v>1</v>
      </c>
      <c r="Y42" s="47">
        <f t="shared" si="7"/>
        <v>1</v>
      </c>
      <c r="Z42" s="47">
        <f t="shared" si="7"/>
        <v>1</v>
      </c>
      <c r="AA42" s="47">
        <f t="shared" si="7"/>
        <v>1</v>
      </c>
      <c r="AB42" s="47">
        <f t="shared" si="7"/>
        <v>1</v>
      </c>
      <c r="AC42" s="47">
        <f t="shared" si="7"/>
        <v>1</v>
      </c>
      <c r="AD42" s="47">
        <f t="shared" si="7"/>
        <v>1</v>
      </c>
      <c r="AE42" s="47">
        <f t="shared" si="7"/>
        <v>1</v>
      </c>
      <c r="AF42" s="47">
        <f t="shared" si="7"/>
        <v>1</v>
      </c>
      <c r="AG42" s="47">
        <f t="shared" si="7"/>
        <v>1</v>
      </c>
      <c r="AH42" s="47">
        <f t="shared" si="7"/>
        <v>1</v>
      </c>
      <c r="AI42" s="47">
        <f t="shared" si="7"/>
        <v>1</v>
      </c>
      <c r="AJ42" s="48">
        <f t="shared" si="7"/>
        <v>1</v>
      </c>
    </row>
    <row r="43" spans="1:36" x14ac:dyDescent="0.3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36" s="36" customFormat="1" x14ac:dyDescent="0.35">
      <c r="A44" s="92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36" s="36" customFormat="1" x14ac:dyDescent="0.35">
      <c r="A45" s="92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36" s="36" customFormat="1" x14ac:dyDescent="0.35">
      <c r="A46" s="92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36" s="36" customFormat="1" x14ac:dyDescent="0.35">
      <c r="A47" s="92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  <row r="48" spans="1:36" s="36" customFormat="1" x14ac:dyDescent="0.35">
      <c r="A48" s="92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1:36" s="36" customFormat="1" x14ac:dyDescent="0.35">
      <c r="A49" s="92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1:36" s="36" customFormat="1" x14ac:dyDescent="0.35">
      <c r="A50" s="92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</row>
    <row r="51" spans="1:36" s="36" customFormat="1" x14ac:dyDescent="0.35">
      <c r="A51" s="92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</row>
    <row r="52" spans="1:36" s="36" customFormat="1" x14ac:dyDescent="0.35">
      <c r="A52" s="92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</row>
    <row r="53" spans="1:36" s="36" customFormat="1" x14ac:dyDescent="0.35">
      <c r="A53" s="92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</row>
    <row r="54" spans="1:36" s="36" customFormat="1" x14ac:dyDescent="0.35">
      <c r="A54" s="92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1:36" s="36" customFormat="1" ht="13.15" customHeight="1" x14ac:dyDescent="0.35">
      <c r="A55" s="9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1:36" s="36" customFormat="1" x14ac:dyDescent="0.35">
      <c r="A56" s="92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6" s="36" customFormat="1" x14ac:dyDescent="0.35">
      <c r="A57" s="92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6" s="36" customFormat="1" x14ac:dyDescent="0.35">
      <c r="A58" s="92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6" s="36" customFormat="1" x14ac:dyDescent="0.35">
      <c r="A59" s="92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1:E1"/>
    <mergeCell ref="B2:B3"/>
    <mergeCell ref="D2:D3"/>
    <mergeCell ref="E2:E3"/>
    <mergeCell ref="F2:F3"/>
    <mergeCell ref="C2:C3"/>
    <mergeCell ref="B25:B26"/>
    <mergeCell ref="E25:E26"/>
    <mergeCell ref="F25:F26"/>
    <mergeCell ref="G25:G26"/>
    <mergeCell ref="H25:H26"/>
    <mergeCell ref="C25:C26"/>
    <mergeCell ref="P2:V2"/>
    <mergeCell ref="W2:AC2"/>
    <mergeCell ref="AD2:AJ2"/>
    <mergeCell ref="I25:O25"/>
    <mergeCell ref="P25:V25"/>
    <mergeCell ref="W25:AC25"/>
    <mergeCell ref="AD25:AJ25"/>
    <mergeCell ref="D24:E24"/>
    <mergeCell ref="E6:H6"/>
    <mergeCell ref="G2:G3"/>
    <mergeCell ref="H2:H3"/>
    <mergeCell ref="I2:O2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topLeftCell="A34" zoomScaleNormal="100" workbookViewId="0">
      <selection activeCell="A43" sqref="A43:AH43"/>
    </sheetView>
  </sheetViews>
  <sheetFormatPr defaultColWidth="8.81640625" defaultRowHeight="12.5" x14ac:dyDescent="0.35"/>
  <cols>
    <col min="1" max="1" width="8.81640625" style="25"/>
    <col min="2" max="2" width="21" style="25" hidden="1" customWidth="1"/>
    <col min="3" max="3" width="19.81640625" style="25" customWidth="1"/>
    <col min="4" max="4" width="28.54296875" style="25" customWidth="1"/>
    <col min="5" max="5" width="14.7265625" style="25" customWidth="1"/>
    <col min="6" max="6" width="27.26953125" style="25" customWidth="1"/>
    <col min="7" max="34" width="6.453125" style="25" customWidth="1"/>
    <col min="35" max="42" width="8.81640625" style="35"/>
    <col min="43" max="16384" width="8.81640625" style="25"/>
  </cols>
  <sheetData>
    <row r="1" spans="1:34" ht="15" thickBot="1" x14ac:dyDescent="0.4">
      <c r="A1" s="90" t="s">
        <v>0</v>
      </c>
      <c r="B1" s="1" t="s">
        <v>43</v>
      </c>
      <c r="C1" s="1" t="s">
        <v>43</v>
      </c>
      <c r="D1" s="125" t="s">
        <v>100</v>
      </c>
      <c r="E1" s="125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36" t="s">
        <v>4</v>
      </c>
      <c r="C2" s="138" t="s">
        <v>5</v>
      </c>
      <c r="D2" s="31"/>
      <c r="E2" s="130" t="s">
        <v>7</v>
      </c>
      <c r="F2" s="130" t="s">
        <v>10</v>
      </c>
      <c r="G2" s="132" t="s">
        <v>11</v>
      </c>
      <c r="H2" s="133"/>
      <c r="I2" s="133"/>
      <c r="J2" s="133"/>
      <c r="K2" s="133"/>
      <c r="L2" s="133"/>
      <c r="M2" s="134"/>
      <c r="N2" s="132" t="s">
        <v>12</v>
      </c>
      <c r="O2" s="133"/>
      <c r="P2" s="133"/>
      <c r="Q2" s="133"/>
      <c r="R2" s="133"/>
      <c r="S2" s="133"/>
      <c r="T2" s="134"/>
      <c r="U2" s="132" t="s">
        <v>13</v>
      </c>
      <c r="V2" s="133"/>
      <c r="W2" s="133"/>
      <c r="X2" s="133"/>
      <c r="Y2" s="133"/>
      <c r="Z2" s="133"/>
      <c r="AA2" s="134"/>
      <c r="AB2" s="132" t="s">
        <v>14</v>
      </c>
      <c r="AC2" s="133"/>
      <c r="AD2" s="133"/>
      <c r="AE2" s="133"/>
      <c r="AF2" s="133"/>
      <c r="AG2" s="133"/>
      <c r="AH2" s="135"/>
    </row>
    <row r="3" spans="1:34" x14ac:dyDescent="0.35">
      <c r="B3" s="137"/>
      <c r="C3" s="139"/>
      <c r="D3" s="32" t="s">
        <v>6</v>
      </c>
      <c r="E3" s="131"/>
      <c r="F3" s="131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100">
        <v>18</v>
      </c>
      <c r="B5" s="101" t="s">
        <v>44</v>
      </c>
      <c r="C5" s="101">
        <v>21005218</v>
      </c>
      <c r="D5" s="101" t="s">
        <v>45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6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100">
        <v>19</v>
      </c>
      <c r="B7" s="101" t="s">
        <v>47</v>
      </c>
      <c r="C7" s="101">
        <v>21005219</v>
      </c>
      <c r="D7" s="101" t="s">
        <v>27</v>
      </c>
      <c r="E7" s="102">
        <v>1</v>
      </c>
      <c r="F7" s="103" t="s">
        <v>25</v>
      </c>
      <c r="G7" s="104" t="s">
        <v>25</v>
      </c>
      <c r="H7" s="105"/>
      <c r="I7" s="105"/>
      <c r="J7" s="106" t="s">
        <v>25</v>
      </c>
      <c r="K7" s="106" t="s">
        <v>25</v>
      </c>
      <c r="L7" s="106" t="s">
        <v>25</v>
      </c>
      <c r="M7" s="107" t="s">
        <v>25</v>
      </c>
      <c r="N7" s="104" t="s">
        <v>25</v>
      </c>
      <c r="O7" s="105"/>
      <c r="P7" s="105"/>
      <c r="Q7" s="106" t="s">
        <v>25</v>
      </c>
      <c r="R7" s="106" t="s">
        <v>25</v>
      </c>
      <c r="S7" s="106" t="s">
        <v>25</v>
      </c>
      <c r="T7" s="107" t="s">
        <v>25</v>
      </c>
      <c r="U7" s="104" t="s">
        <v>25</v>
      </c>
      <c r="V7" s="105"/>
      <c r="W7" s="105"/>
      <c r="X7" s="106" t="s">
        <v>25</v>
      </c>
      <c r="Y7" s="106" t="s">
        <v>25</v>
      </c>
      <c r="Z7" s="106" t="s">
        <v>25</v>
      </c>
      <c r="AA7" s="107" t="s">
        <v>25</v>
      </c>
      <c r="AB7" s="104" t="s">
        <v>25</v>
      </c>
      <c r="AC7" s="105"/>
      <c r="AD7" s="105"/>
      <c r="AE7" s="106" t="s">
        <v>25</v>
      </c>
      <c r="AF7" s="106" t="s">
        <v>25</v>
      </c>
      <c r="AG7" s="106" t="s">
        <v>25</v>
      </c>
      <c r="AH7" s="106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39"/>
    </row>
    <row r="9" spans="1:34" ht="15.5" x14ac:dyDescent="0.35">
      <c r="A9" s="100">
        <v>20</v>
      </c>
      <c r="B9" s="108"/>
      <c r="C9" s="108">
        <v>21005220</v>
      </c>
      <c r="D9" s="109" t="s">
        <v>27</v>
      </c>
      <c r="E9" s="110">
        <v>1</v>
      </c>
      <c r="F9" s="111" t="s">
        <v>28</v>
      </c>
      <c r="G9" s="112" t="s">
        <v>29</v>
      </c>
      <c r="H9" s="111" t="s">
        <v>29</v>
      </c>
      <c r="I9" s="111" t="s">
        <v>29</v>
      </c>
      <c r="J9" s="111"/>
      <c r="K9" s="111"/>
      <c r="L9" s="111" t="s">
        <v>25</v>
      </c>
      <c r="M9" s="113" t="s">
        <v>29</v>
      </c>
      <c r="N9" s="112"/>
      <c r="O9" s="111"/>
      <c r="P9" s="111"/>
      <c r="Q9" s="111" t="s">
        <v>29</v>
      </c>
      <c r="R9" s="111" t="s">
        <v>29</v>
      </c>
      <c r="S9" s="111"/>
      <c r="T9" s="113"/>
      <c r="U9" s="112" t="s">
        <v>30</v>
      </c>
      <c r="V9" s="111" t="s">
        <v>30</v>
      </c>
      <c r="W9" s="111" t="s">
        <v>30</v>
      </c>
      <c r="X9" s="111"/>
      <c r="Y9" s="111"/>
      <c r="Z9" s="111" t="s">
        <v>31</v>
      </c>
      <c r="AA9" s="113" t="s">
        <v>30</v>
      </c>
      <c r="AB9" s="112"/>
      <c r="AC9" s="111"/>
      <c r="AD9" s="111"/>
      <c r="AE9" s="111" t="s">
        <v>30</v>
      </c>
      <c r="AF9" s="111" t="s">
        <v>30</v>
      </c>
      <c r="AG9" s="111"/>
      <c r="AH9" s="111"/>
    </row>
    <row r="10" spans="1:34" ht="15.5" x14ac:dyDescent="0.35">
      <c r="A10" s="100">
        <v>21</v>
      </c>
      <c r="B10" s="108"/>
      <c r="C10" s="108">
        <v>21005221</v>
      </c>
      <c r="D10" s="109" t="s">
        <v>27</v>
      </c>
      <c r="E10" s="110">
        <v>1</v>
      </c>
      <c r="F10" s="111" t="s">
        <v>28</v>
      </c>
      <c r="G10" s="112" t="s">
        <v>30</v>
      </c>
      <c r="H10" s="111" t="s">
        <v>30</v>
      </c>
      <c r="I10" s="111" t="s">
        <v>30</v>
      </c>
      <c r="J10" s="111"/>
      <c r="K10" s="111"/>
      <c r="L10" s="111" t="s">
        <v>31</v>
      </c>
      <c r="M10" s="113" t="s">
        <v>30</v>
      </c>
      <c r="N10" s="112"/>
      <c r="O10" s="111"/>
      <c r="P10" s="111"/>
      <c r="Q10" s="111" t="s">
        <v>30</v>
      </c>
      <c r="R10" s="111" t="s">
        <v>30</v>
      </c>
      <c r="S10" s="111"/>
      <c r="T10" s="113"/>
      <c r="U10" s="112" t="s">
        <v>29</v>
      </c>
      <c r="V10" s="111" t="s">
        <v>29</v>
      </c>
      <c r="W10" s="111" t="s">
        <v>29</v>
      </c>
      <c r="X10" s="111"/>
      <c r="Y10" s="111"/>
      <c r="Z10" s="111" t="s">
        <v>25</v>
      </c>
      <c r="AA10" s="113" t="s">
        <v>29</v>
      </c>
      <c r="AB10" s="112"/>
      <c r="AC10" s="111"/>
      <c r="AD10" s="111"/>
      <c r="AE10" s="111" t="s">
        <v>29</v>
      </c>
      <c r="AF10" s="111" t="s">
        <v>29</v>
      </c>
      <c r="AG10" s="111"/>
      <c r="AH10" s="111"/>
    </row>
    <row r="11" spans="1:34" ht="15.5" x14ac:dyDescent="0.35">
      <c r="A11" s="100">
        <v>22</v>
      </c>
      <c r="B11" s="108"/>
      <c r="C11" s="108">
        <v>21005222</v>
      </c>
      <c r="D11" s="109" t="s">
        <v>27</v>
      </c>
      <c r="E11" s="110">
        <v>1</v>
      </c>
      <c r="F11" s="111" t="s">
        <v>28</v>
      </c>
      <c r="G11" s="112"/>
      <c r="H11" s="111"/>
      <c r="I11" s="111"/>
      <c r="J11" s="111" t="s">
        <v>30</v>
      </c>
      <c r="K11" s="111" t="s">
        <v>30</v>
      </c>
      <c r="L11" s="111"/>
      <c r="M11" s="113"/>
      <c r="N11" s="112" t="s">
        <v>30</v>
      </c>
      <c r="O11" s="111" t="s">
        <v>30</v>
      </c>
      <c r="P11" s="111" t="s">
        <v>30</v>
      </c>
      <c r="Q11" s="111"/>
      <c r="R11" s="111"/>
      <c r="S11" s="111" t="s">
        <v>31</v>
      </c>
      <c r="T11" s="113" t="s">
        <v>30</v>
      </c>
      <c r="U11" s="112"/>
      <c r="V11" s="111"/>
      <c r="W11" s="111"/>
      <c r="X11" s="111" t="s">
        <v>29</v>
      </c>
      <c r="Y11" s="111" t="s">
        <v>29</v>
      </c>
      <c r="Z11" s="111"/>
      <c r="AA11" s="113"/>
      <c r="AB11" s="112" t="s">
        <v>29</v>
      </c>
      <c r="AC11" s="111" t="s">
        <v>29</v>
      </c>
      <c r="AD11" s="111" t="s">
        <v>29</v>
      </c>
      <c r="AE11" s="111"/>
      <c r="AF11" s="111"/>
      <c r="AG11" s="111" t="s">
        <v>25</v>
      </c>
      <c r="AH11" s="111" t="s">
        <v>29</v>
      </c>
    </row>
    <row r="12" spans="1:34" ht="15.5" x14ac:dyDescent="0.35">
      <c r="A12" s="100">
        <v>23</v>
      </c>
      <c r="B12" s="108"/>
      <c r="C12" s="108">
        <v>21005223</v>
      </c>
      <c r="D12" s="109" t="s">
        <v>32</v>
      </c>
      <c r="E12" s="110">
        <v>1</v>
      </c>
      <c r="F12" s="111" t="s">
        <v>28</v>
      </c>
      <c r="G12" s="112"/>
      <c r="H12" s="111"/>
      <c r="I12" s="111"/>
      <c r="J12" s="111" t="s">
        <v>29</v>
      </c>
      <c r="K12" s="111" t="s">
        <v>29</v>
      </c>
      <c r="L12" s="111"/>
      <c r="M12" s="113"/>
      <c r="N12" s="112" t="s">
        <v>29</v>
      </c>
      <c r="O12" s="111" t="s">
        <v>29</v>
      </c>
      <c r="P12" s="111" t="s">
        <v>29</v>
      </c>
      <c r="Q12" s="111"/>
      <c r="R12" s="111"/>
      <c r="S12" s="111" t="s">
        <v>25</v>
      </c>
      <c r="T12" s="113" t="s">
        <v>29</v>
      </c>
      <c r="U12" s="112"/>
      <c r="V12" s="111"/>
      <c r="W12" s="111"/>
      <c r="X12" s="111" t="s">
        <v>30</v>
      </c>
      <c r="Y12" s="111" t="s">
        <v>30</v>
      </c>
      <c r="Z12" s="111"/>
      <c r="AA12" s="113"/>
      <c r="AB12" s="112" t="s">
        <v>30</v>
      </c>
      <c r="AC12" s="111" t="s">
        <v>30</v>
      </c>
      <c r="AD12" s="111" t="s">
        <v>30</v>
      </c>
      <c r="AE12" s="111"/>
      <c r="AF12" s="111"/>
      <c r="AG12" s="111" t="s">
        <v>31</v>
      </c>
      <c r="AH12" s="111" t="s">
        <v>30</v>
      </c>
    </row>
    <row r="13" spans="1:34" ht="15.5" x14ac:dyDescent="0.35">
      <c r="A13" s="95">
        <v>24</v>
      </c>
      <c r="B13" s="15"/>
      <c r="C13" s="15">
        <v>21005224</v>
      </c>
      <c r="D13" s="84" t="s">
        <v>27</v>
      </c>
      <c r="E13" s="33">
        <v>0.8</v>
      </c>
      <c r="F13" s="21" t="s">
        <v>33</v>
      </c>
      <c r="G13" s="19"/>
      <c r="H13" s="20" t="s">
        <v>34</v>
      </c>
      <c r="I13" s="20" t="s">
        <v>34</v>
      </c>
      <c r="J13" s="21" t="s">
        <v>34</v>
      </c>
      <c r="K13" s="21" t="s">
        <v>34</v>
      </c>
      <c r="L13" s="21" t="s">
        <v>34</v>
      </c>
      <c r="M13" s="22"/>
      <c r="N13" s="19"/>
      <c r="O13" s="20"/>
      <c r="P13" s="20"/>
      <c r="Q13" s="21" t="s">
        <v>25</v>
      </c>
      <c r="R13" s="21" t="s">
        <v>25</v>
      </c>
      <c r="S13" s="21" t="s">
        <v>25</v>
      </c>
      <c r="T13" s="22"/>
      <c r="U13" s="19"/>
      <c r="V13" s="20" t="s">
        <v>25</v>
      </c>
      <c r="W13" s="20" t="s">
        <v>25</v>
      </c>
      <c r="X13" s="21" t="s">
        <v>25</v>
      </c>
      <c r="Y13" s="21" t="s">
        <v>25</v>
      </c>
      <c r="Z13" s="21" t="s">
        <v>25</v>
      </c>
      <c r="AA13" s="22"/>
      <c r="AB13" s="19"/>
      <c r="AC13" s="20"/>
      <c r="AD13" s="20"/>
      <c r="AE13" s="21" t="s">
        <v>34</v>
      </c>
      <c r="AF13" s="21" t="s">
        <v>34</v>
      </c>
      <c r="AG13" s="21" t="s">
        <v>34</v>
      </c>
      <c r="AH13" s="21"/>
    </row>
    <row r="14" spans="1:34" ht="15.5" x14ac:dyDescent="0.35">
      <c r="A14" s="95">
        <v>25</v>
      </c>
      <c r="B14" s="15"/>
      <c r="C14" s="15">
        <v>21005225</v>
      </c>
      <c r="D14" s="84" t="s">
        <v>27</v>
      </c>
      <c r="E14" s="33">
        <v>0.8</v>
      </c>
      <c r="F14" s="21" t="s">
        <v>33</v>
      </c>
      <c r="G14" s="19"/>
      <c r="H14" s="20" t="s">
        <v>25</v>
      </c>
      <c r="I14" s="20" t="s">
        <v>25</v>
      </c>
      <c r="J14" s="21" t="s">
        <v>25</v>
      </c>
      <c r="K14" s="21" t="s">
        <v>25</v>
      </c>
      <c r="L14" s="21" t="s">
        <v>25</v>
      </c>
      <c r="M14" s="22"/>
      <c r="N14" s="19"/>
      <c r="O14" s="20"/>
      <c r="P14" s="20"/>
      <c r="Q14" s="21" t="s">
        <v>34</v>
      </c>
      <c r="R14" s="21" t="s">
        <v>34</v>
      </c>
      <c r="S14" s="21" t="s">
        <v>34</v>
      </c>
      <c r="T14" s="22"/>
      <c r="U14" s="19"/>
      <c r="V14" s="20" t="s">
        <v>34</v>
      </c>
      <c r="W14" s="20" t="s">
        <v>34</v>
      </c>
      <c r="X14" s="21" t="s">
        <v>34</v>
      </c>
      <c r="Y14" s="21" t="s">
        <v>34</v>
      </c>
      <c r="Z14" s="21" t="s">
        <v>34</v>
      </c>
      <c r="AA14" s="22"/>
      <c r="AB14" s="19"/>
      <c r="AC14" s="20"/>
      <c r="AD14" s="20"/>
      <c r="AE14" s="21" t="s">
        <v>25</v>
      </c>
      <c r="AF14" s="21" t="s">
        <v>25</v>
      </c>
      <c r="AG14" s="21" t="s">
        <v>34</v>
      </c>
      <c r="AH14" s="21"/>
    </row>
    <row r="15" spans="1:34" ht="15.5" x14ac:dyDescent="0.35">
      <c r="A15" s="95">
        <v>26</v>
      </c>
      <c r="B15" s="15"/>
      <c r="C15" s="15">
        <v>21005226</v>
      </c>
      <c r="D15" s="84" t="s">
        <v>27</v>
      </c>
      <c r="E15" s="33">
        <v>0.65</v>
      </c>
      <c r="F15" s="21" t="s">
        <v>33</v>
      </c>
      <c r="G15" s="19" t="s">
        <v>34</v>
      </c>
      <c r="H15" s="20"/>
      <c r="I15" s="20"/>
      <c r="J15" s="21"/>
      <c r="K15" s="21"/>
      <c r="L15" s="21"/>
      <c r="M15" s="22" t="s">
        <v>25</v>
      </c>
      <c r="N15" s="19" t="s">
        <v>25</v>
      </c>
      <c r="O15" s="20" t="s">
        <v>25</v>
      </c>
      <c r="P15" s="20" t="s">
        <v>25</v>
      </c>
      <c r="Q15" s="21"/>
      <c r="R15" s="21"/>
      <c r="S15" s="21"/>
      <c r="T15" s="22" t="s">
        <v>25</v>
      </c>
      <c r="U15" s="19" t="s">
        <v>25</v>
      </c>
      <c r="V15" s="20"/>
      <c r="W15" s="20"/>
      <c r="X15" s="21"/>
      <c r="Y15" s="21"/>
      <c r="Z15" s="21" t="s">
        <v>34</v>
      </c>
      <c r="AA15" s="22" t="s">
        <v>34</v>
      </c>
      <c r="AB15" s="19" t="s">
        <v>34</v>
      </c>
      <c r="AC15" s="20" t="s">
        <v>34</v>
      </c>
      <c r="AD15" s="20" t="s">
        <v>34</v>
      </c>
      <c r="AE15" s="21"/>
      <c r="AF15" s="21"/>
      <c r="AG15" s="21"/>
      <c r="AH15" s="21" t="s">
        <v>34</v>
      </c>
    </row>
    <row r="16" spans="1:34" ht="15.5" x14ac:dyDescent="0.35">
      <c r="A16" s="95">
        <v>27</v>
      </c>
      <c r="B16" s="15"/>
      <c r="C16" s="15">
        <v>21005227</v>
      </c>
      <c r="D16" s="85" t="s">
        <v>27</v>
      </c>
      <c r="E16" s="34">
        <v>0.75</v>
      </c>
      <c r="F16" s="22" t="s">
        <v>33</v>
      </c>
      <c r="G16" s="19" t="s">
        <v>25</v>
      </c>
      <c r="H16" s="20"/>
      <c r="I16" s="20"/>
      <c r="J16" s="21"/>
      <c r="K16" s="21"/>
      <c r="L16" s="21" t="s">
        <v>34</v>
      </c>
      <c r="M16" s="22" t="s">
        <v>34</v>
      </c>
      <c r="N16" s="19" t="s">
        <v>34</v>
      </c>
      <c r="O16" s="20" t="s">
        <v>34</v>
      </c>
      <c r="P16" s="20" t="s">
        <v>34</v>
      </c>
      <c r="Q16" s="21"/>
      <c r="R16" s="21"/>
      <c r="S16" s="21" t="s">
        <v>34</v>
      </c>
      <c r="T16" s="22" t="s">
        <v>34</v>
      </c>
      <c r="U16" s="19" t="s">
        <v>34</v>
      </c>
      <c r="V16" s="20"/>
      <c r="W16" s="20"/>
      <c r="X16" s="21"/>
      <c r="Y16" s="21"/>
      <c r="Z16" s="21"/>
      <c r="AA16" s="22" t="s">
        <v>25</v>
      </c>
      <c r="AB16" s="19" t="s">
        <v>25</v>
      </c>
      <c r="AC16" s="20" t="s">
        <v>25</v>
      </c>
      <c r="AD16" s="20" t="s">
        <v>25</v>
      </c>
      <c r="AE16" s="21"/>
      <c r="AF16" s="21"/>
      <c r="AG16" s="21" t="s">
        <v>25</v>
      </c>
      <c r="AH16" s="21" t="s">
        <v>25</v>
      </c>
    </row>
    <row r="17" spans="2:34" x14ac:dyDescent="0.35">
      <c r="B17" s="23" t="s">
        <v>35</v>
      </c>
      <c r="C17" s="23" t="s">
        <v>35</v>
      </c>
      <c r="D17" s="23"/>
      <c r="E17" s="24">
        <v>1.5</v>
      </c>
      <c r="F17" s="10"/>
      <c r="AH17" s="40"/>
    </row>
    <row r="18" spans="2:34" x14ac:dyDescent="0.35">
      <c r="B18" s="23" t="s">
        <v>36</v>
      </c>
      <c r="C18" s="23" t="s">
        <v>36</v>
      </c>
      <c r="D18" s="23"/>
      <c r="E18" s="24">
        <f>E17+E8</f>
        <v>8.5</v>
      </c>
      <c r="F18" s="10"/>
      <c r="AH18" s="40"/>
    </row>
    <row r="19" spans="2:34" x14ac:dyDescent="0.35">
      <c r="B19" s="10"/>
      <c r="C19" s="10"/>
      <c r="D19" s="10"/>
      <c r="E19" s="9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44"/>
    </row>
    <row r="20" spans="2:34" x14ac:dyDescent="0.35">
      <c r="B20" s="10"/>
      <c r="C20" s="10"/>
      <c r="D20" s="10"/>
      <c r="E20" s="10"/>
      <c r="F20" s="27" t="s">
        <v>37</v>
      </c>
      <c r="G20" s="28">
        <f t="shared" ref="G20:AH20" si="0">COUNTIF(G9:G16,"D8")+COUNTIF(G9:G16,"D12")</f>
        <v>2</v>
      </c>
      <c r="H20" s="28">
        <f t="shared" si="0"/>
        <v>2</v>
      </c>
      <c r="I20" s="28">
        <f t="shared" si="0"/>
        <v>2</v>
      </c>
      <c r="J20" s="28">
        <f t="shared" si="0"/>
        <v>2</v>
      </c>
      <c r="K20" s="28">
        <f t="shared" si="0"/>
        <v>2</v>
      </c>
      <c r="L20" s="28">
        <f t="shared" si="0"/>
        <v>2</v>
      </c>
      <c r="M20" s="28">
        <f t="shared" si="0"/>
        <v>2</v>
      </c>
      <c r="N20" s="28">
        <f t="shared" si="0"/>
        <v>2</v>
      </c>
      <c r="O20" s="28">
        <f t="shared" si="0"/>
        <v>2</v>
      </c>
      <c r="P20" s="28">
        <f t="shared" si="0"/>
        <v>2</v>
      </c>
      <c r="Q20" s="28">
        <f t="shared" si="0"/>
        <v>2</v>
      </c>
      <c r="R20" s="28">
        <f t="shared" si="0"/>
        <v>2</v>
      </c>
      <c r="S20" s="28">
        <f t="shared" si="0"/>
        <v>2</v>
      </c>
      <c r="T20" s="28">
        <f t="shared" si="0"/>
        <v>2</v>
      </c>
      <c r="U20" s="28">
        <f t="shared" si="0"/>
        <v>2</v>
      </c>
      <c r="V20" s="28">
        <f t="shared" si="0"/>
        <v>2</v>
      </c>
      <c r="W20" s="28">
        <f t="shared" si="0"/>
        <v>2</v>
      </c>
      <c r="X20" s="28">
        <f t="shared" si="0"/>
        <v>2</v>
      </c>
      <c r="Y20" s="28">
        <f t="shared" si="0"/>
        <v>2</v>
      </c>
      <c r="Z20" s="28">
        <f t="shared" si="0"/>
        <v>2</v>
      </c>
      <c r="AA20" s="28">
        <f t="shared" si="0"/>
        <v>2</v>
      </c>
      <c r="AB20" s="28">
        <f t="shared" si="0"/>
        <v>2</v>
      </c>
      <c r="AC20" s="28">
        <f t="shared" si="0"/>
        <v>2</v>
      </c>
      <c r="AD20" s="28">
        <f t="shared" si="0"/>
        <v>2</v>
      </c>
      <c r="AE20" s="28">
        <f t="shared" si="0"/>
        <v>2</v>
      </c>
      <c r="AF20" s="28">
        <f t="shared" si="0"/>
        <v>2</v>
      </c>
      <c r="AG20" s="28">
        <f t="shared" si="0"/>
        <v>2</v>
      </c>
      <c r="AH20" s="42">
        <f t="shared" si="0"/>
        <v>2</v>
      </c>
    </row>
    <row r="21" spans="2:34" x14ac:dyDescent="0.35">
      <c r="D21" s="10"/>
      <c r="E21" s="10"/>
      <c r="F21" s="29" t="s">
        <v>38</v>
      </c>
      <c r="G21" s="30">
        <f t="shared" ref="G21:AH21" si="1">(COUNTIF(G9:G16,"E8"))+COUNTIF(G9:G16,"D12")</f>
        <v>2</v>
      </c>
      <c r="H21" s="30">
        <f t="shared" si="1"/>
        <v>2</v>
      </c>
      <c r="I21" s="30">
        <f t="shared" si="1"/>
        <v>2</v>
      </c>
      <c r="J21" s="30">
        <f t="shared" si="1"/>
        <v>2</v>
      </c>
      <c r="K21" s="30">
        <f t="shared" si="1"/>
        <v>2</v>
      </c>
      <c r="L21" s="30">
        <f t="shared" si="1"/>
        <v>2</v>
      </c>
      <c r="M21" s="30">
        <f t="shared" si="1"/>
        <v>2</v>
      </c>
      <c r="N21" s="30">
        <f t="shared" si="1"/>
        <v>2</v>
      </c>
      <c r="O21" s="30">
        <f t="shared" si="1"/>
        <v>2</v>
      </c>
      <c r="P21" s="30">
        <f t="shared" si="1"/>
        <v>2</v>
      </c>
      <c r="Q21" s="30">
        <f t="shared" si="1"/>
        <v>2</v>
      </c>
      <c r="R21" s="30">
        <f t="shared" si="1"/>
        <v>2</v>
      </c>
      <c r="S21" s="30">
        <f t="shared" si="1"/>
        <v>2</v>
      </c>
      <c r="T21" s="30">
        <f t="shared" si="1"/>
        <v>2</v>
      </c>
      <c r="U21" s="30">
        <f t="shared" si="1"/>
        <v>2</v>
      </c>
      <c r="V21" s="30">
        <f t="shared" si="1"/>
        <v>2</v>
      </c>
      <c r="W21" s="30">
        <f t="shared" si="1"/>
        <v>2</v>
      </c>
      <c r="X21" s="30">
        <f t="shared" si="1"/>
        <v>2</v>
      </c>
      <c r="Y21" s="30">
        <f t="shared" si="1"/>
        <v>2</v>
      </c>
      <c r="Z21" s="30">
        <f t="shared" si="1"/>
        <v>2</v>
      </c>
      <c r="AA21" s="30">
        <f t="shared" si="1"/>
        <v>2</v>
      </c>
      <c r="AB21" s="30">
        <f t="shared" si="1"/>
        <v>2</v>
      </c>
      <c r="AC21" s="30">
        <f t="shared" si="1"/>
        <v>2</v>
      </c>
      <c r="AD21" s="30">
        <f t="shared" si="1"/>
        <v>2</v>
      </c>
      <c r="AE21" s="30">
        <f t="shared" si="1"/>
        <v>2</v>
      </c>
      <c r="AF21" s="30">
        <f t="shared" si="1"/>
        <v>2</v>
      </c>
      <c r="AG21" s="30">
        <f t="shared" si="1"/>
        <v>2</v>
      </c>
      <c r="AH21" s="43">
        <f t="shared" si="1"/>
        <v>2</v>
      </c>
    </row>
    <row r="22" spans="2:34" x14ac:dyDescent="0.35">
      <c r="D22" s="10"/>
      <c r="E22" s="10"/>
      <c r="F22" s="29" t="s">
        <v>39</v>
      </c>
      <c r="G22" s="30">
        <f t="shared" ref="G22:AH22" si="2">(COUNTIF(G9:G16,"E8"))+COUNTIF(G9:G16,"N12")</f>
        <v>2</v>
      </c>
      <c r="H22" s="30">
        <f t="shared" si="2"/>
        <v>2</v>
      </c>
      <c r="I22" s="30">
        <f t="shared" si="2"/>
        <v>2</v>
      </c>
      <c r="J22" s="30">
        <f t="shared" si="2"/>
        <v>2</v>
      </c>
      <c r="K22" s="30">
        <f t="shared" si="2"/>
        <v>2</v>
      </c>
      <c r="L22" s="30">
        <f t="shared" si="2"/>
        <v>2</v>
      </c>
      <c r="M22" s="30">
        <f t="shared" si="2"/>
        <v>2</v>
      </c>
      <c r="N22" s="30">
        <f t="shared" si="2"/>
        <v>2</v>
      </c>
      <c r="O22" s="30">
        <f t="shared" si="2"/>
        <v>2</v>
      </c>
      <c r="P22" s="30">
        <f t="shared" si="2"/>
        <v>2</v>
      </c>
      <c r="Q22" s="30">
        <f t="shared" si="2"/>
        <v>2</v>
      </c>
      <c r="R22" s="30">
        <f t="shared" si="2"/>
        <v>2</v>
      </c>
      <c r="S22" s="30">
        <f t="shared" si="2"/>
        <v>2</v>
      </c>
      <c r="T22" s="30">
        <f t="shared" si="2"/>
        <v>2</v>
      </c>
      <c r="U22" s="30">
        <f t="shared" si="2"/>
        <v>2</v>
      </c>
      <c r="V22" s="30">
        <f t="shared" si="2"/>
        <v>2</v>
      </c>
      <c r="W22" s="30">
        <f t="shared" si="2"/>
        <v>2</v>
      </c>
      <c r="X22" s="30">
        <f t="shared" si="2"/>
        <v>2</v>
      </c>
      <c r="Y22" s="30">
        <f t="shared" si="2"/>
        <v>2</v>
      </c>
      <c r="Z22" s="30">
        <f t="shared" si="2"/>
        <v>2</v>
      </c>
      <c r="AA22" s="30">
        <f t="shared" si="2"/>
        <v>2</v>
      </c>
      <c r="AB22" s="30">
        <f t="shared" si="2"/>
        <v>2</v>
      </c>
      <c r="AC22" s="30">
        <f t="shared" si="2"/>
        <v>2</v>
      </c>
      <c r="AD22" s="30">
        <f t="shared" si="2"/>
        <v>2</v>
      </c>
      <c r="AE22" s="30">
        <f t="shared" si="2"/>
        <v>2</v>
      </c>
      <c r="AF22" s="30">
        <f t="shared" si="2"/>
        <v>2</v>
      </c>
      <c r="AG22" s="30">
        <f t="shared" si="2"/>
        <v>2</v>
      </c>
      <c r="AH22" s="43">
        <f t="shared" si="2"/>
        <v>2</v>
      </c>
    </row>
    <row r="23" spans="2:34" x14ac:dyDescent="0.35">
      <c r="B23" s="10"/>
      <c r="C23" s="10"/>
      <c r="D23" s="10"/>
      <c r="E23" s="10"/>
      <c r="F23" s="29" t="s">
        <v>40</v>
      </c>
      <c r="G23" s="30">
        <f t="shared" ref="G23:AH23" si="3">COUNTIF(G9:G16,"N8")+COUNTIF(G9:G16,"N12")</f>
        <v>1</v>
      </c>
      <c r="H23" s="30">
        <f t="shared" si="3"/>
        <v>1</v>
      </c>
      <c r="I23" s="30">
        <f t="shared" si="3"/>
        <v>1</v>
      </c>
      <c r="J23" s="30">
        <f t="shared" si="3"/>
        <v>1</v>
      </c>
      <c r="K23" s="30">
        <f t="shared" si="3"/>
        <v>1</v>
      </c>
      <c r="L23" s="30">
        <f t="shared" si="3"/>
        <v>1</v>
      </c>
      <c r="M23" s="30">
        <f t="shared" si="3"/>
        <v>1</v>
      </c>
      <c r="N23" s="30">
        <f t="shared" si="3"/>
        <v>1</v>
      </c>
      <c r="O23" s="30">
        <f t="shared" si="3"/>
        <v>1</v>
      </c>
      <c r="P23" s="30">
        <f t="shared" si="3"/>
        <v>1</v>
      </c>
      <c r="Q23" s="30">
        <f t="shared" si="3"/>
        <v>1</v>
      </c>
      <c r="R23" s="30">
        <f t="shared" si="3"/>
        <v>1</v>
      </c>
      <c r="S23" s="30">
        <f t="shared" si="3"/>
        <v>1</v>
      </c>
      <c r="T23" s="30">
        <f t="shared" si="3"/>
        <v>1</v>
      </c>
      <c r="U23" s="30">
        <f t="shared" si="3"/>
        <v>1</v>
      </c>
      <c r="V23" s="30">
        <f t="shared" si="3"/>
        <v>1</v>
      </c>
      <c r="W23" s="30">
        <f t="shared" si="3"/>
        <v>1</v>
      </c>
      <c r="X23" s="30">
        <f t="shared" si="3"/>
        <v>1</v>
      </c>
      <c r="Y23" s="30">
        <f t="shared" si="3"/>
        <v>1</v>
      </c>
      <c r="Z23" s="30">
        <f t="shared" si="3"/>
        <v>1</v>
      </c>
      <c r="AA23" s="30">
        <f t="shared" si="3"/>
        <v>1</v>
      </c>
      <c r="AB23" s="30">
        <f t="shared" si="3"/>
        <v>1</v>
      </c>
      <c r="AC23" s="30">
        <f t="shared" si="3"/>
        <v>1</v>
      </c>
      <c r="AD23" s="30">
        <f t="shared" si="3"/>
        <v>1</v>
      </c>
      <c r="AE23" s="30">
        <f t="shared" si="3"/>
        <v>1</v>
      </c>
      <c r="AF23" s="30">
        <f t="shared" si="3"/>
        <v>1</v>
      </c>
      <c r="AG23" s="30">
        <f t="shared" si="3"/>
        <v>1</v>
      </c>
      <c r="AH23" s="43">
        <f t="shared" si="3"/>
        <v>1</v>
      </c>
    </row>
    <row r="24" spans="2:34" x14ac:dyDescent="0.35">
      <c r="AH24" s="40"/>
    </row>
    <row r="25" spans="2:34" x14ac:dyDescent="0.35">
      <c r="AH25" s="40"/>
    </row>
    <row r="26" spans="2:34" x14ac:dyDescent="0.35">
      <c r="AH26" s="40"/>
    </row>
    <row r="27" spans="2:34" x14ac:dyDescent="0.35">
      <c r="AH27" s="40"/>
    </row>
    <row r="28" spans="2:34" x14ac:dyDescent="0.35">
      <c r="AH28" s="40"/>
    </row>
    <row r="29" spans="2:34" x14ac:dyDescent="0.35">
      <c r="AH29" s="40"/>
    </row>
    <row r="30" spans="2:34" ht="13" thickBot="1" x14ac:dyDescent="0.4">
      <c r="B30" s="1" t="s">
        <v>48</v>
      </c>
      <c r="C30" s="1" t="s">
        <v>48</v>
      </c>
      <c r="D30" s="125" t="s">
        <v>100</v>
      </c>
      <c r="E30" s="125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37">
        <v>33</v>
      </c>
    </row>
    <row r="31" spans="2:34" x14ac:dyDescent="0.35">
      <c r="B31" s="136" t="s">
        <v>4</v>
      </c>
      <c r="C31" s="138" t="s">
        <v>5</v>
      </c>
      <c r="D31" s="31"/>
      <c r="E31" s="130" t="s">
        <v>7</v>
      </c>
      <c r="F31" s="130" t="s">
        <v>10</v>
      </c>
      <c r="G31" s="132" t="s">
        <v>11</v>
      </c>
      <c r="H31" s="133"/>
      <c r="I31" s="133"/>
      <c r="J31" s="133"/>
      <c r="K31" s="133"/>
      <c r="L31" s="133"/>
      <c r="M31" s="134"/>
      <c r="N31" s="132" t="s">
        <v>12</v>
      </c>
      <c r="O31" s="133"/>
      <c r="P31" s="133"/>
      <c r="Q31" s="133"/>
      <c r="R31" s="133"/>
      <c r="S31" s="133"/>
      <c r="T31" s="134"/>
      <c r="U31" s="132" t="s">
        <v>13</v>
      </c>
      <c r="V31" s="133"/>
      <c r="W31" s="133"/>
      <c r="X31" s="133"/>
      <c r="Y31" s="133"/>
      <c r="Z31" s="133"/>
      <c r="AA31" s="134"/>
      <c r="AB31" s="132" t="s">
        <v>14</v>
      </c>
      <c r="AC31" s="133"/>
      <c r="AD31" s="133"/>
      <c r="AE31" s="133"/>
      <c r="AF31" s="133"/>
      <c r="AG31" s="133"/>
      <c r="AH31" s="135"/>
    </row>
    <row r="32" spans="2:34" x14ac:dyDescent="0.35">
      <c r="B32" s="137"/>
      <c r="C32" s="139"/>
      <c r="D32" s="32" t="s">
        <v>6</v>
      </c>
      <c r="E32" s="131"/>
      <c r="F32" s="131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38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39"/>
    </row>
    <row r="34" spans="1:34" ht="15.5" x14ac:dyDescent="0.35">
      <c r="A34" s="100">
        <v>28</v>
      </c>
      <c r="B34" s="101" t="s">
        <v>44</v>
      </c>
      <c r="C34" s="101">
        <v>21005228</v>
      </c>
      <c r="D34" s="101" t="s">
        <v>49</v>
      </c>
      <c r="E34" s="102">
        <v>1</v>
      </c>
      <c r="F34" s="103" t="s">
        <v>25</v>
      </c>
      <c r="G34" s="104" t="s">
        <v>25</v>
      </c>
      <c r="H34" s="105"/>
      <c r="I34" s="105"/>
      <c r="J34" s="106" t="s">
        <v>25</v>
      </c>
      <c r="K34" s="106" t="s">
        <v>25</v>
      </c>
      <c r="L34" s="106" t="s">
        <v>25</v>
      </c>
      <c r="M34" s="107" t="s">
        <v>25</v>
      </c>
      <c r="N34" s="104" t="s">
        <v>25</v>
      </c>
      <c r="O34" s="105"/>
      <c r="P34" s="105"/>
      <c r="Q34" s="106" t="s">
        <v>25</v>
      </c>
      <c r="R34" s="106" t="s">
        <v>25</v>
      </c>
      <c r="S34" s="106" t="s">
        <v>25</v>
      </c>
      <c r="T34" s="107" t="s">
        <v>25</v>
      </c>
      <c r="U34" s="104" t="s">
        <v>25</v>
      </c>
      <c r="V34" s="105"/>
      <c r="W34" s="105"/>
      <c r="X34" s="106" t="s">
        <v>25</v>
      </c>
      <c r="Y34" s="106" t="s">
        <v>25</v>
      </c>
      <c r="Z34" s="106" t="s">
        <v>25</v>
      </c>
      <c r="AA34" s="107" t="s">
        <v>25</v>
      </c>
      <c r="AB34" s="104" t="s">
        <v>25</v>
      </c>
      <c r="AC34" s="105"/>
      <c r="AD34" s="105"/>
      <c r="AE34" s="106" t="s">
        <v>25</v>
      </c>
      <c r="AF34" s="106" t="s">
        <v>25</v>
      </c>
      <c r="AG34" s="106" t="s">
        <v>25</v>
      </c>
      <c r="AH34" s="106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39"/>
    </row>
    <row r="36" spans="1:34" ht="15.5" x14ac:dyDescent="0.35">
      <c r="A36" s="100">
        <v>29</v>
      </c>
      <c r="B36" s="108"/>
      <c r="C36" s="108">
        <v>21005229</v>
      </c>
      <c r="D36" s="109" t="s">
        <v>27</v>
      </c>
      <c r="E36" s="110">
        <v>1</v>
      </c>
      <c r="F36" s="111" t="s">
        <v>28</v>
      </c>
      <c r="G36" s="112" t="s">
        <v>29</v>
      </c>
      <c r="H36" s="111" t="s">
        <v>29</v>
      </c>
      <c r="I36" s="111" t="s">
        <v>29</v>
      </c>
      <c r="J36" s="111"/>
      <c r="K36" s="111"/>
      <c r="L36" s="111" t="s">
        <v>25</v>
      </c>
      <c r="M36" s="113" t="s">
        <v>29</v>
      </c>
      <c r="N36" s="112"/>
      <c r="O36" s="111"/>
      <c r="P36" s="111"/>
      <c r="Q36" s="111" t="s">
        <v>29</v>
      </c>
      <c r="R36" s="111" t="s">
        <v>29</v>
      </c>
      <c r="S36" s="111"/>
      <c r="T36" s="113"/>
      <c r="U36" s="112" t="s">
        <v>30</v>
      </c>
      <c r="V36" s="111" t="s">
        <v>30</v>
      </c>
      <c r="W36" s="111" t="s">
        <v>30</v>
      </c>
      <c r="X36" s="111"/>
      <c r="Y36" s="111"/>
      <c r="Z36" s="111" t="s">
        <v>31</v>
      </c>
      <c r="AA36" s="113" t="s">
        <v>30</v>
      </c>
      <c r="AB36" s="112"/>
      <c r="AC36" s="111"/>
      <c r="AD36" s="111"/>
      <c r="AE36" s="111" t="s">
        <v>30</v>
      </c>
      <c r="AF36" s="111" t="s">
        <v>30</v>
      </c>
      <c r="AG36" s="111"/>
      <c r="AH36" s="111"/>
    </row>
    <row r="37" spans="1:34" ht="15.5" x14ac:dyDescent="0.35">
      <c r="A37" s="100">
        <v>30</v>
      </c>
      <c r="B37" s="108"/>
      <c r="C37" s="108">
        <v>21005230</v>
      </c>
      <c r="D37" s="109" t="s">
        <v>27</v>
      </c>
      <c r="E37" s="110">
        <v>1</v>
      </c>
      <c r="F37" s="111" t="s">
        <v>28</v>
      </c>
      <c r="G37" s="112" t="s">
        <v>30</v>
      </c>
      <c r="H37" s="111" t="s">
        <v>30</v>
      </c>
      <c r="I37" s="111" t="s">
        <v>30</v>
      </c>
      <c r="J37" s="111"/>
      <c r="K37" s="111"/>
      <c r="L37" s="111" t="s">
        <v>31</v>
      </c>
      <c r="M37" s="113" t="s">
        <v>30</v>
      </c>
      <c r="N37" s="112"/>
      <c r="O37" s="111"/>
      <c r="P37" s="111"/>
      <c r="Q37" s="111" t="s">
        <v>30</v>
      </c>
      <c r="R37" s="111" t="s">
        <v>30</v>
      </c>
      <c r="S37" s="111"/>
      <c r="T37" s="113"/>
      <c r="U37" s="112" t="s">
        <v>29</v>
      </c>
      <c r="V37" s="111" t="s">
        <v>29</v>
      </c>
      <c r="W37" s="111" t="s">
        <v>29</v>
      </c>
      <c r="X37" s="111"/>
      <c r="Y37" s="111"/>
      <c r="Z37" s="111" t="s">
        <v>25</v>
      </c>
      <c r="AA37" s="113" t="s">
        <v>29</v>
      </c>
      <c r="AB37" s="112"/>
      <c r="AC37" s="111"/>
      <c r="AD37" s="111"/>
      <c r="AE37" s="111" t="s">
        <v>29</v>
      </c>
      <c r="AF37" s="111" t="s">
        <v>29</v>
      </c>
      <c r="AG37" s="111"/>
      <c r="AH37" s="111"/>
    </row>
    <row r="38" spans="1:34" ht="15.5" x14ac:dyDescent="0.35">
      <c r="A38" s="100">
        <v>31</v>
      </c>
      <c r="B38" s="108"/>
      <c r="C38" s="108">
        <v>21005231</v>
      </c>
      <c r="D38" s="109" t="s">
        <v>27</v>
      </c>
      <c r="E38" s="110">
        <v>1</v>
      </c>
      <c r="F38" s="111" t="s">
        <v>28</v>
      </c>
      <c r="G38" s="112"/>
      <c r="H38" s="111"/>
      <c r="I38" s="111"/>
      <c r="J38" s="111" t="s">
        <v>30</v>
      </c>
      <c r="K38" s="111" t="s">
        <v>30</v>
      </c>
      <c r="L38" s="111"/>
      <c r="M38" s="113"/>
      <c r="N38" s="112" t="s">
        <v>30</v>
      </c>
      <c r="O38" s="111" t="s">
        <v>30</v>
      </c>
      <c r="P38" s="111" t="s">
        <v>30</v>
      </c>
      <c r="Q38" s="111"/>
      <c r="R38" s="111"/>
      <c r="S38" s="111" t="s">
        <v>31</v>
      </c>
      <c r="T38" s="113" t="s">
        <v>30</v>
      </c>
      <c r="U38" s="112"/>
      <c r="V38" s="111"/>
      <c r="W38" s="111"/>
      <c r="X38" s="111" t="s">
        <v>29</v>
      </c>
      <c r="Y38" s="111" t="s">
        <v>29</v>
      </c>
      <c r="Z38" s="111"/>
      <c r="AA38" s="113"/>
      <c r="AB38" s="112" t="s">
        <v>29</v>
      </c>
      <c r="AC38" s="111" t="s">
        <v>29</v>
      </c>
      <c r="AD38" s="111" t="s">
        <v>29</v>
      </c>
      <c r="AE38" s="111"/>
      <c r="AF38" s="111"/>
      <c r="AG38" s="111" t="s">
        <v>25</v>
      </c>
      <c r="AH38" s="111" t="s">
        <v>29</v>
      </c>
    </row>
    <row r="39" spans="1:34" ht="15.5" x14ac:dyDescent="0.35">
      <c r="A39" s="100">
        <v>32</v>
      </c>
      <c r="B39" s="108"/>
      <c r="C39" s="108">
        <v>21005232</v>
      </c>
      <c r="D39" s="109" t="s">
        <v>32</v>
      </c>
      <c r="E39" s="110">
        <v>1</v>
      </c>
      <c r="F39" s="111" t="s">
        <v>28</v>
      </c>
      <c r="G39" s="112"/>
      <c r="H39" s="111"/>
      <c r="I39" s="111"/>
      <c r="J39" s="111" t="s">
        <v>29</v>
      </c>
      <c r="K39" s="111" t="s">
        <v>29</v>
      </c>
      <c r="L39" s="111"/>
      <c r="M39" s="113"/>
      <c r="N39" s="112" t="s">
        <v>29</v>
      </c>
      <c r="O39" s="111" t="s">
        <v>29</v>
      </c>
      <c r="P39" s="111" t="s">
        <v>29</v>
      </c>
      <c r="Q39" s="111"/>
      <c r="R39" s="111"/>
      <c r="S39" s="111" t="s">
        <v>25</v>
      </c>
      <c r="T39" s="113" t="s">
        <v>29</v>
      </c>
      <c r="U39" s="112"/>
      <c r="V39" s="111"/>
      <c r="W39" s="111"/>
      <c r="X39" s="111" t="s">
        <v>30</v>
      </c>
      <c r="Y39" s="111" t="s">
        <v>30</v>
      </c>
      <c r="Z39" s="111"/>
      <c r="AA39" s="113"/>
      <c r="AB39" s="112" t="s">
        <v>30</v>
      </c>
      <c r="AC39" s="111" t="s">
        <v>30</v>
      </c>
      <c r="AD39" s="111" t="s">
        <v>30</v>
      </c>
      <c r="AE39" s="111"/>
      <c r="AF39" s="111"/>
      <c r="AG39" s="111" t="s">
        <v>31</v>
      </c>
      <c r="AH39" s="111" t="s">
        <v>30</v>
      </c>
    </row>
    <row r="40" spans="1:34" ht="15.5" x14ac:dyDescent="0.35">
      <c r="A40" s="100">
        <v>33</v>
      </c>
      <c r="B40" s="108"/>
      <c r="C40" s="108">
        <v>21005233</v>
      </c>
      <c r="D40" s="109" t="s">
        <v>27</v>
      </c>
      <c r="E40" s="110">
        <v>0.8</v>
      </c>
      <c r="F40" s="111" t="s">
        <v>33</v>
      </c>
      <c r="G40" s="112"/>
      <c r="H40" s="111" t="s">
        <v>34</v>
      </c>
      <c r="I40" s="111" t="s">
        <v>34</v>
      </c>
      <c r="J40" s="111" t="s">
        <v>34</v>
      </c>
      <c r="K40" s="111" t="s">
        <v>34</v>
      </c>
      <c r="L40" s="111" t="s">
        <v>34</v>
      </c>
      <c r="M40" s="113"/>
      <c r="N40" s="112"/>
      <c r="O40" s="111"/>
      <c r="P40" s="111"/>
      <c r="Q40" s="111" t="s">
        <v>25</v>
      </c>
      <c r="R40" s="111" t="s">
        <v>25</v>
      </c>
      <c r="S40" s="111" t="s">
        <v>25</v>
      </c>
      <c r="T40" s="113"/>
      <c r="U40" s="112"/>
      <c r="V40" s="111" t="s">
        <v>25</v>
      </c>
      <c r="W40" s="111" t="s">
        <v>25</v>
      </c>
      <c r="X40" s="111" t="s">
        <v>25</v>
      </c>
      <c r="Y40" s="111" t="s">
        <v>25</v>
      </c>
      <c r="Z40" s="111" t="s">
        <v>25</v>
      </c>
      <c r="AA40" s="113"/>
      <c r="AB40" s="112"/>
      <c r="AC40" s="111"/>
      <c r="AD40" s="111"/>
      <c r="AE40" s="111" t="s">
        <v>34</v>
      </c>
      <c r="AF40" s="111" t="s">
        <v>34</v>
      </c>
      <c r="AG40" s="111" t="s">
        <v>34</v>
      </c>
      <c r="AH40" s="111"/>
    </row>
    <row r="41" spans="1:34" ht="15.5" x14ac:dyDescent="0.35">
      <c r="A41" s="100">
        <v>34</v>
      </c>
      <c r="B41" s="108"/>
      <c r="C41" s="108">
        <v>21005234</v>
      </c>
      <c r="D41" s="109" t="s">
        <v>27</v>
      </c>
      <c r="E41" s="110">
        <v>0.8</v>
      </c>
      <c r="F41" s="111" t="s">
        <v>33</v>
      </c>
      <c r="G41" s="112"/>
      <c r="H41" s="111" t="s">
        <v>25</v>
      </c>
      <c r="I41" s="111" t="s">
        <v>25</v>
      </c>
      <c r="J41" s="111" t="s">
        <v>25</v>
      </c>
      <c r="K41" s="111" t="s">
        <v>25</v>
      </c>
      <c r="L41" s="111" t="s">
        <v>25</v>
      </c>
      <c r="M41" s="113"/>
      <c r="N41" s="112"/>
      <c r="O41" s="111"/>
      <c r="P41" s="111"/>
      <c r="Q41" s="111" t="s">
        <v>34</v>
      </c>
      <c r="R41" s="111" t="s">
        <v>34</v>
      </c>
      <c r="S41" s="111" t="s">
        <v>34</v>
      </c>
      <c r="T41" s="113"/>
      <c r="U41" s="112"/>
      <c r="V41" s="111" t="s">
        <v>34</v>
      </c>
      <c r="W41" s="111" t="s">
        <v>34</v>
      </c>
      <c r="X41" s="111" t="s">
        <v>34</v>
      </c>
      <c r="Y41" s="111" t="s">
        <v>34</v>
      </c>
      <c r="Z41" s="111" t="s">
        <v>34</v>
      </c>
      <c r="AA41" s="113"/>
      <c r="AB41" s="112"/>
      <c r="AC41" s="111"/>
      <c r="AD41" s="111"/>
      <c r="AE41" s="111" t="s">
        <v>25</v>
      </c>
      <c r="AF41" s="111" t="s">
        <v>25</v>
      </c>
      <c r="AG41" s="111" t="s">
        <v>34</v>
      </c>
      <c r="AH41" s="111"/>
    </row>
    <row r="42" spans="1:34" ht="15.5" x14ac:dyDescent="0.35">
      <c r="A42" s="95">
        <v>35</v>
      </c>
      <c r="B42" s="15"/>
      <c r="C42" s="15">
        <v>21005235</v>
      </c>
      <c r="D42" s="84" t="s">
        <v>27</v>
      </c>
      <c r="E42" s="33">
        <v>0.65</v>
      </c>
      <c r="F42" s="21" t="s">
        <v>33</v>
      </c>
      <c r="G42" s="19" t="s">
        <v>34</v>
      </c>
      <c r="H42" s="20"/>
      <c r="I42" s="20"/>
      <c r="J42" s="21"/>
      <c r="K42" s="21"/>
      <c r="L42" s="21"/>
      <c r="M42" s="22" t="s">
        <v>25</v>
      </c>
      <c r="N42" s="19" t="s">
        <v>25</v>
      </c>
      <c r="O42" s="20" t="s">
        <v>25</v>
      </c>
      <c r="P42" s="20" t="s">
        <v>25</v>
      </c>
      <c r="Q42" s="21"/>
      <c r="R42" s="21"/>
      <c r="S42" s="21"/>
      <c r="T42" s="22" t="s">
        <v>25</v>
      </c>
      <c r="U42" s="19" t="s">
        <v>25</v>
      </c>
      <c r="V42" s="20"/>
      <c r="W42" s="20"/>
      <c r="X42" s="21"/>
      <c r="Y42" s="21"/>
      <c r="Z42" s="21" t="s">
        <v>34</v>
      </c>
      <c r="AA42" s="22" t="s">
        <v>34</v>
      </c>
      <c r="AB42" s="19" t="s">
        <v>34</v>
      </c>
      <c r="AC42" s="20" t="s">
        <v>34</v>
      </c>
      <c r="AD42" s="20" t="s">
        <v>34</v>
      </c>
      <c r="AE42" s="21"/>
      <c r="AF42" s="21"/>
      <c r="AG42" s="21"/>
      <c r="AH42" s="21" t="s">
        <v>34</v>
      </c>
    </row>
    <row r="43" spans="1:34" ht="15.5" x14ac:dyDescent="0.35">
      <c r="A43" s="100">
        <v>36</v>
      </c>
      <c r="B43" s="108"/>
      <c r="C43" s="108">
        <v>21005236</v>
      </c>
      <c r="D43" s="109" t="s">
        <v>27</v>
      </c>
      <c r="E43" s="124">
        <v>0.75</v>
      </c>
      <c r="F43" s="113" t="s">
        <v>33</v>
      </c>
      <c r="G43" s="112" t="s">
        <v>25</v>
      </c>
      <c r="H43" s="111"/>
      <c r="I43" s="111"/>
      <c r="J43" s="111"/>
      <c r="K43" s="111"/>
      <c r="L43" s="111" t="s">
        <v>34</v>
      </c>
      <c r="M43" s="113" t="s">
        <v>34</v>
      </c>
      <c r="N43" s="112" t="s">
        <v>34</v>
      </c>
      <c r="O43" s="111" t="s">
        <v>34</v>
      </c>
      <c r="P43" s="111" t="s">
        <v>34</v>
      </c>
      <c r="Q43" s="111"/>
      <c r="R43" s="111"/>
      <c r="S43" s="111" t="s">
        <v>34</v>
      </c>
      <c r="T43" s="113" t="s">
        <v>34</v>
      </c>
      <c r="U43" s="112" t="s">
        <v>34</v>
      </c>
      <c r="V43" s="111"/>
      <c r="W43" s="111"/>
      <c r="X43" s="111"/>
      <c r="Y43" s="111"/>
      <c r="Z43" s="111"/>
      <c r="AA43" s="113" t="s">
        <v>25</v>
      </c>
      <c r="AB43" s="112" t="s">
        <v>25</v>
      </c>
      <c r="AC43" s="111" t="s">
        <v>25</v>
      </c>
      <c r="AD43" s="111" t="s">
        <v>25</v>
      </c>
      <c r="AE43" s="111"/>
      <c r="AF43" s="111"/>
      <c r="AG43" s="111" t="s">
        <v>25</v>
      </c>
      <c r="AH43" s="111" t="s">
        <v>25</v>
      </c>
    </row>
    <row r="44" spans="1:34" x14ac:dyDescent="0.35">
      <c r="B44" s="23" t="s">
        <v>35</v>
      </c>
      <c r="C44" s="23" t="s">
        <v>35</v>
      </c>
      <c r="D44" s="23"/>
      <c r="E44" s="24">
        <v>1.5</v>
      </c>
      <c r="F44" s="10"/>
      <c r="AH44" s="40"/>
    </row>
    <row r="45" spans="1:34" x14ac:dyDescent="0.35">
      <c r="B45" s="23" t="s">
        <v>36</v>
      </c>
      <c r="C45" s="23" t="s">
        <v>36</v>
      </c>
      <c r="D45" s="23"/>
      <c r="E45" s="24">
        <f>E44+E35</f>
        <v>8.5</v>
      </c>
      <c r="F45" s="10"/>
      <c r="AH45" s="40"/>
    </row>
    <row r="46" spans="1:34" x14ac:dyDescent="0.35">
      <c r="B46" s="10"/>
      <c r="C46" s="10"/>
      <c r="D46" s="10"/>
      <c r="E46" s="9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44"/>
    </row>
    <row r="47" spans="1:34" x14ac:dyDescent="0.35">
      <c r="B47" s="10"/>
      <c r="C47" s="10"/>
      <c r="D47" s="10"/>
      <c r="E47" s="10"/>
      <c r="F47" s="27" t="s">
        <v>37</v>
      </c>
      <c r="G47" s="28">
        <f t="shared" ref="G47:AH47" si="4">COUNTIF(G36:G43,"D8")+COUNTIF(G36:G43,"D12")</f>
        <v>2</v>
      </c>
      <c r="H47" s="28">
        <f t="shared" si="4"/>
        <v>2</v>
      </c>
      <c r="I47" s="28">
        <f t="shared" si="4"/>
        <v>2</v>
      </c>
      <c r="J47" s="28">
        <f t="shared" si="4"/>
        <v>2</v>
      </c>
      <c r="K47" s="28">
        <f t="shared" si="4"/>
        <v>2</v>
      </c>
      <c r="L47" s="28">
        <f t="shared" si="4"/>
        <v>2</v>
      </c>
      <c r="M47" s="28">
        <f t="shared" si="4"/>
        <v>2</v>
      </c>
      <c r="N47" s="28">
        <f t="shared" si="4"/>
        <v>2</v>
      </c>
      <c r="O47" s="28">
        <f t="shared" si="4"/>
        <v>2</v>
      </c>
      <c r="P47" s="28">
        <f t="shared" si="4"/>
        <v>2</v>
      </c>
      <c r="Q47" s="28">
        <f t="shared" si="4"/>
        <v>2</v>
      </c>
      <c r="R47" s="28">
        <f t="shared" si="4"/>
        <v>2</v>
      </c>
      <c r="S47" s="28">
        <f t="shared" si="4"/>
        <v>2</v>
      </c>
      <c r="T47" s="28">
        <f t="shared" si="4"/>
        <v>2</v>
      </c>
      <c r="U47" s="28">
        <f t="shared" si="4"/>
        <v>2</v>
      </c>
      <c r="V47" s="28">
        <f t="shared" si="4"/>
        <v>2</v>
      </c>
      <c r="W47" s="28">
        <f t="shared" si="4"/>
        <v>2</v>
      </c>
      <c r="X47" s="28">
        <f t="shared" si="4"/>
        <v>2</v>
      </c>
      <c r="Y47" s="28">
        <f t="shared" si="4"/>
        <v>2</v>
      </c>
      <c r="Z47" s="28">
        <f t="shared" si="4"/>
        <v>2</v>
      </c>
      <c r="AA47" s="28">
        <f t="shared" si="4"/>
        <v>2</v>
      </c>
      <c r="AB47" s="28">
        <f t="shared" si="4"/>
        <v>2</v>
      </c>
      <c r="AC47" s="28">
        <f t="shared" si="4"/>
        <v>2</v>
      </c>
      <c r="AD47" s="28">
        <f t="shared" si="4"/>
        <v>2</v>
      </c>
      <c r="AE47" s="28">
        <f t="shared" si="4"/>
        <v>2</v>
      </c>
      <c r="AF47" s="28">
        <f t="shared" si="4"/>
        <v>2</v>
      </c>
      <c r="AG47" s="28">
        <f t="shared" si="4"/>
        <v>2</v>
      </c>
      <c r="AH47" s="42">
        <f t="shared" si="4"/>
        <v>2</v>
      </c>
    </row>
    <row r="48" spans="1:34" x14ac:dyDescent="0.35">
      <c r="D48" s="10"/>
      <c r="E48" s="10"/>
      <c r="F48" s="29" t="s">
        <v>38</v>
      </c>
      <c r="G48" s="30">
        <f t="shared" ref="G48:AH48" si="5">(COUNTIF(G36:G43,"E8"))+COUNTIF(G36:G43,"D12")</f>
        <v>2</v>
      </c>
      <c r="H48" s="30">
        <f t="shared" si="5"/>
        <v>2</v>
      </c>
      <c r="I48" s="30">
        <f t="shared" si="5"/>
        <v>2</v>
      </c>
      <c r="J48" s="30">
        <f t="shared" si="5"/>
        <v>2</v>
      </c>
      <c r="K48" s="30">
        <f t="shared" si="5"/>
        <v>2</v>
      </c>
      <c r="L48" s="30">
        <f t="shared" si="5"/>
        <v>2</v>
      </c>
      <c r="M48" s="30">
        <f t="shared" si="5"/>
        <v>2</v>
      </c>
      <c r="N48" s="30">
        <f t="shared" si="5"/>
        <v>2</v>
      </c>
      <c r="O48" s="30">
        <f t="shared" si="5"/>
        <v>2</v>
      </c>
      <c r="P48" s="30">
        <f t="shared" si="5"/>
        <v>2</v>
      </c>
      <c r="Q48" s="30">
        <f t="shared" si="5"/>
        <v>2</v>
      </c>
      <c r="R48" s="30">
        <f t="shared" si="5"/>
        <v>2</v>
      </c>
      <c r="S48" s="30">
        <f t="shared" si="5"/>
        <v>2</v>
      </c>
      <c r="T48" s="30">
        <f t="shared" si="5"/>
        <v>2</v>
      </c>
      <c r="U48" s="30">
        <f t="shared" si="5"/>
        <v>2</v>
      </c>
      <c r="V48" s="30">
        <f t="shared" si="5"/>
        <v>2</v>
      </c>
      <c r="W48" s="30">
        <f t="shared" si="5"/>
        <v>2</v>
      </c>
      <c r="X48" s="30">
        <f t="shared" si="5"/>
        <v>2</v>
      </c>
      <c r="Y48" s="30">
        <f t="shared" si="5"/>
        <v>2</v>
      </c>
      <c r="Z48" s="30">
        <f t="shared" si="5"/>
        <v>2</v>
      </c>
      <c r="AA48" s="30">
        <f t="shared" si="5"/>
        <v>2</v>
      </c>
      <c r="AB48" s="30">
        <f t="shared" si="5"/>
        <v>2</v>
      </c>
      <c r="AC48" s="30">
        <f t="shared" si="5"/>
        <v>2</v>
      </c>
      <c r="AD48" s="30">
        <f t="shared" si="5"/>
        <v>2</v>
      </c>
      <c r="AE48" s="30">
        <f t="shared" si="5"/>
        <v>2</v>
      </c>
      <c r="AF48" s="30">
        <f t="shared" si="5"/>
        <v>2</v>
      </c>
      <c r="AG48" s="30">
        <f t="shared" si="5"/>
        <v>2</v>
      </c>
      <c r="AH48" s="43">
        <f t="shared" si="5"/>
        <v>2</v>
      </c>
    </row>
    <row r="49" spans="2:34" x14ac:dyDescent="0.35">
      <c r="D49" s="10"/>
      <c r="E49" s="10"/>
      <c r="F49" s="29" t="s">
        <v>39</v>
      </c>
      <c r="G49" s="30">
        <f t="shared" ref="G49:AH49" si="6">(COUNTIF(G36:G43,"E8"))+COUNTIF(G36:G43,"N12")</f>
        <v>2</v>
      </c>
      <c r="H49" s="30">
        <f t="shared" si="6"/>
        <v>2</v>
      </c>
      <c r="I49" s="30">
        <f t="shared" si="6"/>
        <v>2</v>
      </c>
      <c r="J49" s="30">
        <f t="shared" si="6"/>
        <v>2</v>
      </c>
      <c r="K49" s="30">
        <f t="shared" si="6"/>
        <v>2</v>
      </c>
      <c r="L49" s="30">
        <f t="shared" si="6"/>
        <v>2</v>
      </c>
      <c r="M49" s="30">
        <f t="shared" si="6"/>
        <v>2</v>
      </c>
      <c r="N49" s="30">
        <f t="shared" si="6"/>
        <v>2</v>
      </c>
      <c r="O49" s="30">
        <f t="shared" si="6"/>
        <v>2</v>
      </c>
      <c r="P49" s="30">
        <f t="shared" si="6"/>
        <v>2</v>
      </c>
      <c r="Q49" s="30">
        <f t="shared" si="6"/>
        <v>2</v>
      </c>
      <c r="R49" s="30">
        <f t="shared" si="6"/>
        <v>2</v>
      </c>
      <c r="S49" s="30">
        <f t="shared" si="6"/>
        <v>2</v>
      </c>
      <c r="T49" s="30">
        <f t="shared" si="6"/>
        <v>2</v>
      </c>
      <c r="U49" s="30">
        <f t="shared" si="6"/>
        <v>2</v>
      </c>
      <c r="V49" s="30">
        <f t="shared" si="6"/>
        <v>2</v>
      </c>
      <c r="W49" s="30">
        <f t="shared" si="6"/>
        <v>2</v>
      </c>
      <c r="X49" s="30">
        <f t="shared" si="6"/>
        <v>2</v>
      </c>
      <c r="Y49" s="30">
        <f t="shared" si="6"/>
        <v>2</v>
      </c>
      <c r="Z49" s="30">
        <f t="shared" si="6"/>
        <v>2</v>
      </c>
      <c r="AA49" s="30">
        <f t="shared" si="6"/>
        <v>2</v>
      </c>
      <c r="AB49" s="30">
        <f t="shared" si="6"/>
        <v>2</v>
      </c>
      <c r="AC49" s="30">
        <f t="shared" si="6"/>
        <v>2</v>
      </c>
      <c r="AD49" s="30">
        <f t="shared" si="6"/>
        <v>2</v>
      </c>
      <c r="AE49" s="30">
        <f t="shared" si="6"/>
        <v>2</v>
      </c>
      <c r="AF49" s="30">
        <f t="shared" si="6"/>
        <v>2</v>
      </c>
      <c r="AG49" s="30">
        <f t="shared" si="6"/>
        <v>2</v>
      </c>
      <c r="AH49" s="43">
        <f t="shared" si="6"/>
        <v>2</v>
      </c>
    </row>
    <row r="50" spans="2:34" x14ac:dyDescent="0.35">
      <c r="B50" s="45"/>
      <c r="C50" s="45"/>
      <c r="D50" s="45"/>
      <c r="E50" s="45"/>
      <c r="F50" s="46" t="s">
        <v>40</v>
      </c>
      <c r="G50" s="47">
        <f t="shared" ref="G50:AH50" si="7">COUNTIF(G36:G43,"N8")+COUNTIF(G36:G43,"N12")</f>
        <v>1</v>
      </c>
      <c r="H50" s="47">
        <f t="shared" si="7"/>
        <v>1</v>
      </c>
      <c r="I50" s="47">
        <f t="shared" si="7"/>
        <v>1</v>
      </c>
      <c r="J50" s="47">
        <f t="shared" si="7"/>
        <v>1</v>
      </c>
      <c r="K50" s="47">
        <f t="shared" si="7"/>
        <v>1</v>
      </c>
      <c r="L50" s="47">
        <f t="shared" si="7"/>
        <v>1</v>
      </c>
      <c r="M50" s="47">
        <f t="shared" si="7"/>
        <v>1</v>
      </c>
      <c r="N50" s="47">
        <f t="shared" si="7"/>
        <v>1</v>
      </c>
      <c r="O50" s="47">
        <f t="shared" si="7"/>
        <v>1</v>
      </c>
      <c r="P50" s="47">
        <f t="shared" si="7"/>
        <v>1</v>
      </c>
      <c r="Q50" s="47">
        <f t="shared" si="7"/>
        <v>1</v>
      </c>
      <c r="R50" s="47">
        <f t="shared" si="7"/>
        <v>1</v>
      </c>
      <c r="S50" s="47">
        <f t="shared" si="7"/>
        <v>1</v>
      </c>
      <c r="T50" s="47">
        <f t="shared" si="7"/>
        <v>1</v>
      </c>
      <c r="U50" s="47">
        <f t="shared" si="7"/>
        <v>1</v>
      </c>
      <c r="V50" s="47">
        <f t="shared" si="7"/>
        <v>1</v>
      </c>
      <c r="W50" s="47">
        <f t="shared" si="7"/>
        <v>1</v>
      </c>
      <c r="X50" s="47">
        <f t="shared" si="7"/>
        <v>1</v>
      </c>
      <c r="Y50" s="47">
        <f t="shared" si="7"/>
        <v>1</v>
      </c>
      <c r="Z50" s="47">
        <f t="shared" si="7"/>
        <v>1</v>
      </c>
      <c r="AA50" s="47">
        <f t="shared" si="7"/>
        <v>1</v>
      </c>
      <c r="AB50" s="47">
        <f t="shared" si="7"/>
        <v>1</v>
      </c>
      <c r="AC50" s="47">
        <f t="shared" si="7"/>
        <v>1</v>
      </c>
      <c r="AD50" s="47">
        <f t="shared" si="7"/>
        <v>1</v>
      </c>
      <c r="AE50" s="47">
        <f t="shared" si="7"/>
        <v>1</v>
      </c>
      <c r="AF50" s="47">
        <f t="shared" si="7"/>
        <v>1</v>
      </c>
      <c r="AG50" s="47">
        <f t="shared" si="7"/>
        <v>1</v>
      </c>
      <c r="AH50" s="48">
        <f t="shared" si="7"/>
        <v>1</v>
      </c>
    </row>
    <row r="51" spans="2:34" x14ac:dyDescent="0.3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2:34" x14ac:dyDescent="0.3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2:34" x14ac:dyDescent="0.3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2:34" x14ac:dyDescent="0.3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2:34" x14ac:dyDescent="0.3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2:34" x14ac:dyDescent="0.3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2:34" x14ac:dyDescent="0.3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2:34" x14ac:dyDescent="0.3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2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2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2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2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2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2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42" customFormat="1" ht="14.5" x14ac:dyDescent="0.3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2:42" customFormat="1" ht="14.5" x14ac:dyDescent="0.3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B31:B32"/>
    <mergeCell ref="E31:E32"/>
    <mergeCell ref="F31:F32"/>
    <mergeCell ref="G31:M31"/>
    <mergeCell ref="N31:T31"/>
    <mergeCell ref="C31:C32"/>
    <mergeCell ref="B2:B3"/>
    <mergeCell ref="E2:E3"/>
    <mergeCell ref="F2:F3"/>
    <mergeCell ref="G2:M2"/>
    <mergeCell ref="N2:T2"/>
    <mergeCell ref="C2:C3"/>
    <mergeCell ref="D1:E1"/>
    <mergeCell ref="U31:AA31"/>
    <mergeCell ref="AB31:AH31"/>
    <mergeCell ref="D30:E30"/>
    <mergeCell ref="U2:AA2"/>
    <mergeCell ref="AB2:AH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topLeftCell="A84" workbookViewId="0">
      <selection activeCell="A121" sqref="A121:AG123"/>
    </sheetView>
  </sheetViews>
  <sheetFormatPr defaultColWidth="8.81640625" defaultRowHeight="14.5" x14ac:dyDescent="0.35"/>
  <cols>
    <col min="1" max="1" width="8.81640625" style="25"/>
    <col min="2" max="2" width="19.81640625" style="25" customWidth="1"/>
    <col min="3" max="3" width="20.1796875" style="25" customWidth="1"/>
    <col min="4" max="4" width="14.7265625" style="25" customWidth="1"/>
    <col min="5" max="5" width="27.26953125" style="25" customWidth="1"/>
    <col min="6" max="33" width="6.453125" style="25" customWidth="1"/>
    <col min="34" max="16384" width="8.81640625" style="36"/>
  </cols>
  <sheetData>
    <row r="1" spans="1:33" ht="15" thickBot="1" x14ac:dyDescent="0.4">
      <c r="A1" s="90" t="s">
        <v>0</v>
      </c>
      <c r="B1" s="1" t="s">
        <v>50</v>
      </c>
      <c r="C1" s="125" t="s">
        <v>100</v>
      </c>
      <c r="D1" s="125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37">
        <v>33</v>
      </c>
    </row>
    <row r="2" spans="1:33" x14ac:dyDescent="0.35">
      <c r="B2" s="138" t="s">
        <v>5</v>
      </c>
      <c r="C2" s="31"/>
      <c r="D2" s="130" t="s">
        <v>7</v>
      </c>
      <c r="E2" s="130" t="s">
        <v>10</v>
      </c>
      <c r="F2" s="132" t="s">
        <v>11</v>
      </c>
      <c r="G2" s="133"/>
      <c r="H2" s="133"/>
      <c r="I2" s="133"/>
      <c r="J2" s="133"/>
      <c r="K2" s="133"/>
      <c r="L2" s="134"/>
      <c r="M2" s="132" t="s">
        <v>12</v>
      </c>
      <c r="N2" s="133"/>
      <c r="O2" s="133"/>
      <c r="P2" s="133"/>
      <c r="Q2" s="133"/>
      <c r="R2" s="133"/>
      <c r="S2" s="134"/>
      <c r="T2" s="132" t="s">
        <v>13</v>
      </c>
      <c r="U2" s="133"/>
      <c r="V2" s="133"/>
      <c r="W2" s="133"/>
      <c r="X2" s="133"/>
      <c r="Y2" s="133"/>
      <c r="Z2" s="134"/>
      <c r="AA2" s="132" t="s">
        <v>14</v>
      </c>
      <c r="AB2" s="133"/>
      <c r="AC2" s="133"/>
      <c r="AD2" s="133"/>
      <c r="AE2" s="133"/>
      <c r="AF2" s="133"/>
      <c r="AG2" s="135"/>
    </row>
    <row r="3" spans="1:33" x14ac:dyDescent="0.35">
      <c r="B3" s="139"/>
      <c r="C3" s="32" t="s">
        <v>6</v>
      </c>
      <c r="D3" s="131"/>
      <c r="E3" s="131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38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39"/>
    </row>
    <row r="5" spans="1:33" ht="15.5" x14ac:dyDescent="0.35">
      <c r="A5" s="100">
        <v>37</v>
      </c>
      <c r="B5" s="101">
        <v>21005237</v>
      </c>
      <c r="C5" s="101" t="s">
        <v>51</v>
      </c>
      <c r="D5" s="102">
        <v>1</v>
      </c>
      <c r="E5" s="103" t="s">
        <v>25</v>
      </c>
      <c r="F5" s="104" t="s">
        <v>25</v>
      </c>
      <c r="G5" s="105"/>
      <c r="H5" s="105"/>
      <c r="I5" s="106" t="s">
        <v>25</v>
      </c>
      <c r="J5" s="106" t="s">
        <v>25</v>
      </c>
      <c r="K5" s="106" t="s">
        <v>25</v>
      </c>
      <c r="L5" s="107" t="s">
        <v>25</v>
      </c>
      <c r="M5" s="104" t="s">
        <v>25</v>
      </c>
      <c r="N5" s="105"/>
      <c r="O5" s="105"/>
      <c r="P5" s="106" t="s">
        <v>25</v>
      </c>
      <c r="Q5" s="106" t="s">
        <v>25</v>
      </c>
      <c r="R5" s="106" t="s">
        <v>25</v>
      </c>
      <c r="S5" s="107" t="s">
        <v>25</v>
      </c>
      <c r="T5" s="104" t="s">
        <v>25</v>
      </c>
      <c r="U5" s="105"/>
      <c r="V5" s="105"/>
      <c r="W5" s="106" t="s">
        <v>25</v>
      </c>
      <c r="X5" s="106" t="s">
        <v>25</v>
      </c>
      <c r="Y5" s="106" t="s">
        <v>25</v>
      </c>
      <c r="Z5" s="107" t="s">
        <v>25</v>
      </c>
      <c r="AA5" s="104" t="s">
        <v>25</v>
      </c>
      <c r="AB5" s="105"/>
      <c r="AC5" s="105"/>
      <c r="AD5" s="106" t="s">
        <v>25</v>
      </c>
      <c r="AE5" s="106" t="s">
        <v>25</v>
      </c>
      <c r="AF5" s="106" t="s">
        <v>25</v>
      </c>
      <c r="AG5" s="106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39"/>
    </row>
    <row r="7" spans="1:33" ht="15.5" x14ac:dyDescent="0.35">
      <c r="A7" s="100">
        <v>38</v>
      </c>
      <c r="B7" s="108">
        <v>21005238</v>
      </c>
      <c r="C7" s="109" t="s">
        <v>27</v>
      </c>
      <c r="D7" s="110">
        <v>1</v>
      </c>
      <c r="E7" s="111" t="s">
        <v>28</v>
      </c>
      <c r="F7" s="112" t="s">
        <v>29</v>
      </c>
      <c r="G7" s="111" t="s">
        <v>29</v>
      </c>
      <c r="H7" s="111" t="s">
        <v>29</v>
      </c>
      <c r="I7" s="111"/>
      <c r="J7" s="111"/>
      <c r="K7" s="111" t="s">
        <v>25</v>
      </c>
      <c r="L7" s="113" t="s">
        <v>29</v>
      </c>
      <c r="M7" s="112"/>
      <c r="N7" s="111"/>
      <c r="O7" s="111"/>
      <c r="P7" s="111" t="s">
        <v>29</v>
      </c>
      <c r="Q7" s="111" t="s">
        <v>29</v>
      </c>
      <c r="R7" s="111"/>
      <c r="S7" s="113"/>
      <c r="T7" s="112" t="s">
        <v>30</v>
      </c>
      <c r="U7" s="111" t="s">
        <v>30</v>
      </c>
      <c r="V7" s="111" t="s">
        <v>30</v>
      </c>
      <c r="W7" s="111"/>
      <c r="X7" s="111"/>
      <c r="Y7" s="111" t="s">
        <v>31</v>
      </c>
      <c r="Z7" s="113" t="s">
        <v>30</v>
      </c>
      <c r="AA7" s="112"/>
      <c r="AB7" s="111"/>
      <c r="AC7" s="111"/>
      <c r="AD7" s="111" t="s">
        <v>30</v>
      </c>
      <c r="AE7" s="111" t="s">
        <v>30</v>
      </c>
      <c r="AF7" s="111"/>
      <c r="AG7" s="111"/>
    </row>
    <row r="8" spans="1:33" ht="15.5" x14ac:dyDescent="0.35">
      <c r="A8" s="100">
        <v>39</v>
      </c>
      <c r="B8" s="108">
        <v>21005239</v>
      </c>
      <c r="C8" s="109" t="s">
        <v>27</v>
      </c>
      <c r="D8" s="110">
        <v>1</v>
      </c>
      <c r="E8" s="111" t="s">
        <v>28</v>
      </c>
      <c r="F8" s="112" t="s">
        <v>30</v>
      </c>
      <c r="G8" s="111" t="s">
        <v>30</v>
      </c>
      <c r="H8" s="111" t="s">
        <v>30</v>
      </c>
      <c r="I8" s="111"/>
      <c r="J8" s="111"/>
      <c r="K8" s="111" t="s">
        <v>31</v>
      </c>
      <c r="L8" s="113" t="s">
        <v>30</v>
      </c>
      <c r="M8" s="112"/>
      <c r="N8" s="111"/>
      <c r="O8" s="111"/>
      <c r="P8" s="111" t="s">
        <v>30</v>
      </c>
      <c r="Q8" s="111" t="s">
        <v>30</v>
      </c>
      <c r="R8" s="111"/>
      <c r="S8" s="113"/>
      <c r="T8" s="112" t="s">
        <v>29</v>
      </c>
      <c r="U8" s="111" t="s">
        <v>29</v>
      </c>
      <c r="V8" s="111" t="s">
        <v>29</v>
      </c>
      <c r="W8" s="111"/>
      <c r="X8" s="111"/>
      <c r="Y8" s="111" t="s">
        <v>25</v>
      </c>
      <c r="Z8" s="113" t="s">
        <v>29</v>
      </c>
      <c r="AA8" s="112"/>
      <c r="AB8" s="111"/>
      <c r="AC8" s="111"/>
      <c r="AD8" s="111" t="s">
        <v>29</v>
      </c>
      <c r="AE8" s="111" t="s">
        <v>29</v>
      </c>
      <c r="AF8" s="111"/>
      <c r="AG8" s="111"/>
    </row>
    <row r="9" spans="1:33" ht="15.5" x14ac:dyDescent="0.35">
      <c r="A9" s="100">
        <v>40</v>
      </c>
      <c r="B9" s="108">
        <v>21005240</v>
      </c>
      <c r="C9" s="109" t="s">
        <v>27</v>
      </c>
      <c r="D9" s="110">
        <v>1</v>
      </c>
      <c r="E9" s="111" t="s">
        <v>28</v>
      </c>
      <c r="F9" s="112"/>
      <c r="G9" s="111"/>
      <c r="H9" s="111"/>
      <c r="I9" s="111" t="s">
        <v>30</v>
      </c>
      <c r="J9" s="111" t="s">
        <v>30</v>
      </c>
      <c r="K9" s="111"/>
      <c r="L9" s="113"/>
      <c r="M9" s="112" t="s">
        <v>30</v>
      </c>
      <c r="N9" s="111" t="s">
        <v>30</v>
      </c>
      <c r="O9" s="111" t="s">
        <v>30</v>
      </c>
      <c r="P9" s="111"/>
      <c r="Q9" s="111"/>
      <c r="R9" s="111" t="s">
        <v>31</v>
      </c>
      <c r="S9" s="113" t="s">
        <v>30</v>
      </c>
      <c r="T9" s="112"/>
      <c r="U9" s="111"/>
      <c r="V9" s="111"/>
      <c r="W9" s="111" t="s">
        <v>29</v>
      </c>
      <c r="X9" s="111" t="s">
        <v>29</v>
      </c>
      <c r="Y9" s="111"/>
      <c r="Z9" s="113"/>
      <c r="AA9" s="112" t="s">
        <v>29</v>
      </c>
      <c r="AB9" s="111" t="s">
        <v>29</v>
      </c>
      <c r="AC9" s="111" t="s">
        <v>29</v>
      </c>
      <c r="AD9" s="111"/>
      <c r="AE9" s="111"/>
      <c r="AF9" s="111" t="s">
        <v>25</v>
      </c>
      <c r="AG9" s="111" t="s">
        <v>29</v>
      </c>
    </row>
    <row r="10" spans="1:33" ht="15.5" x14ac:dyDescent="0.35">
      <c r="A10" s="100">
        <v>41</v>
      </c>
      <c r="B10" s="108">
        <v>21005241</v>
      </c>
      <c r="C10" s="109" t="s">
        <v>27</v>
      </c>
      <c r="D10" s="110">
        <v>1</v>
      </c>
      <c r="E10" s="111" t="s">
        <v>28</v>
      </c>
      <c r="F10" s="112"/>
      <c r="G10" s="111"/>
      <c r="H10" s="111"/>
      <c r="I10" s="111" t="s">
        <v>29</v>
      </c>
      <c r="J10" s="111" t="s">
        <v>29</v>
      </c>
      <c r="K10" s="111"/>
      <c r="L10" s="113"/>
      <c r="M10" s="112" t="s">
        <v>29</v>
      </c>
      <c r="N10" s="111" t="s">
        <v>29</v>
      </c>
      <c r="O10" s="111" t="s">
        <v>29</v>
      </c>
      <c r="P10" s="111"/>
      <c r="Q10" s="111"/>
      <c r="R10" s="111" t="s">
        <v>25</v>
      </c>
      <c r="S10" s="113" t="s">
        <v>29</v>
      </c>
      <c r="T10" s="112"/>
      <c r="U10" s="111"/>
      <c r="V10" s="111"/>
      <c r="W10" s="111" t="s">
        <v>30</v>
      </c>
      <c r="X10" s="111" t="s">
        <v>30</v>
      </c>
      <c r="Y10" s="111"/>
      <c r="Z10" s="113"/>
      <c r="AA10" s="112" t="s">
        <v>30</v>
      </c>
      <c r="AB10" s="111" t="s">
        <v>30</v>
      </c>
      <c r="AC10" s="111" t="s">
        <v>30</v>
      </c>
      <c r="AD10" s="111"/>
      <c r="AE10" s="111"/>
      <c r="AF10" s="111" t="s">
        <v>31</v>
      </c>
      <c r="AG10" s="111" t="s">
        <v>30</v>
      </c>
    </row>
    <row r="11" spans="1:33" ht="15.5" x14ac:dyDescent="0.35">
      <c r="A11" s="100">
        <v>42</v>
      </c>
      <c r="B11" s="108">
        <v>21005242</v>
      </c>
      <c r="C11" s="109" t="s">
        <v>27</v>
      </c>
      <c r="D11" s="110">
        <v>0.65</v>
      </c>
      <c r="E11" s="111" t="s">
        <v>33</v>
      </c>
      <c r="F11" s="112" t="s">
        <v>34</v>
      </c>
      <c r="G11" s="111" t="s">
        <v>34</v>
      </c>
      <c r="H11" s="111" t="s">
        <v>34</v>
      </c>
      <c r="I11" s="111"/>
      <c r="J11" s="111"/>
      <c r="K11" s="111" t="s">
        <v>34</v>
      </c>
      <c r="L11" s="113" t="s">
        <v>34</v>
      </c>
      <c r="M11" s="112" t="s">
        <v>34</v>
      </c>
      <c r="N11" s="111"/>
      <c r="O11" s="111"/>
      <c r="P11" s="111"/>
      <c r="Q11" s="111"/>
      <c r="R11" s="111"/>
      <c r="S11" s="113"/>
      <c r="T11" s="112" t="s">
        <v>25</v>
      </c>
      <c r="U11" s="111" t="s">
        <v>25</v>
      </c>
      <c r="V11" s="111" t="s">
        <v>25</v>
      </c>
      <c r="W11" s="111"/>
      <c r="X11" s="111"/>
      <c r="Y11" s="111" t="s">
        <v>25</v>
      </c>
      <c r="Z11" s="113" t="s">
        <v>25</v>
      </c>
      <c r="AA11" s="112" t="s">
        <v>25</v>
      </c>
      <c r="AB11" s="111"/>
      <c r="AC11" s="111"/>
      <c r="AD11" s="111"/>
      <c r="AE11" s="111"/>
      <c r="AF11" s="111"/>
      <c r="AG11" s="111" t="s">
        <v>34</v>
      </c>
    </row>
    <row r="12" spans="1:33" ht="15.5" x14ac:dyDescent="0.35">
      <c r="A12" s="95">
        <v>43</v>
      </c>
      <c r="B12" s="15">
        <v>21005243</v>
      </c>
      <c r="C12" s="84" t="s">
        <v>27</v>
      </c>
      <c r="D12" s="33">
        <v>0.7</v>
      </c>
      <c r="E12" s="21" t="s">
        <v>33</v>
      </c>
      <c r="F12" s="19" t="s">
        <v>25</v>
      </c>
      <c r="G12" s="20" t="s">
        <v>25</v>
      </c>
      <c r="H12" s="20" t="s">
        <v>25</v>
      </c>
      <c r="I12" s="21"/>
      <c r="J12" s="21"/>
      <c r="K12" s="21"/>
      <c r="L12" s="22" t="s">
        <v>25</v>
      </c>
      <c r="M12" s="19" t="s">
        <v>25</v>
      </c>
      <c r="N12" s="20"/>
      <c r="O12" s="20"/>
      <c r="P12" s="21"/>
      <c r="Q12" s="21"/>
      <c r="R12" s="21" t="s">
        <v>34</v>
      </c>
      <c r="S12" s="22" t="s">
        <v>34</v>
      </c>
      <c r="T12" s="19" t="s">
        <v>34</v>
      </c>
      <c r="U12" s="20" t="s">
        <v>34</v>
      </c>
      <c r="V12" s="20" t="s">
        <v>34</v>
      </c>
      <c r="W12" s="21"/>
      <c r="X12" s="21"/>
      <c r="Y12" s="21" t="s">
        <v>34</v>
      </c>
      <c r="Z12" s="22" t="s">
        <v>34</v>
      </c>
      <c r="AA12" s="19"/>
      <c r="AB12" s="20"/>
      <c r="AC12" s="20"/>
      <c r="AD12" s="21"/>
      <c r="AE12" s="21"/>
      <c r="AF12" s="21" t="s">
        <v>25</v>
      </c>
      <c r="AG12" s="21" t="s">
        <v>25</v>
      </c>
    </row>
    <row r="13" spans="1:33" ht="15.5" x14ac:dyDescent="0.35">
      <c r="A13" s="95">
        <v>44</v>
      </c>
      <c r="B13" s="15">
        <v>21005244</v>
      </c>
      <c r="C13" s="84" t="s">
        <v>27</v>
      </c>
      <c r="D13" s="33">
        <v>0.8</v>
      </c>
      <c r="E13" s="21" t="s">
        <v>33</v>
      </c>
      <c r="F13" s="19"/>
      <c r="G13" s="20" t="s">
        <v>25</v>
      </c>
      <c r="H13" s="20" t="s">
        <v>25</v>
      </c>
      <c r="I13" s="21" t="s">
        <v>25</v>
      </c>
      <c r="J13" s="21" t="s">
        <v>25</v>
      </c>
      <c r="K13" s="21" t="s">
        <v>25</v>
      </c>
      <c r="L13" s="22"/>
      <c r="M13" s="19"/>
      <c r="N13" s="20"/>
      <c r="O13" s="20"/>
      <c r="P13" s="21"/>
      <c r="Q13" s="21"/>
      <c r="R13" s="21" t="s">
        <v>34</v>
      </c>
      <c r="S13" s="22" t="s">
        <v>34</v>
      </c>
      <c r="T13" s="19" t="s">
        <v>34</v>
      </c>
      <c r="U13" s="20" t="s">
        <v>34</v>
      </c>
      <c r="V13" s="20" t="s">
        <v>34</v>
      </c>
      <c r="W13" s="21"/>
      <c r="X13" s="21"/>
      <c r="Y13" s="21" t="s">
        <v>25</v>
      </c>
      <c r="Z13" s="22" t="s">
        <v>25</v>
      </c>
      <c r="AA13" s="19" t="s">
        <v>25</v>
      </c>
      <c r="AB13" s="20"/>
      <c r="AC13" s="20"/>
      <c r="AD13" s="21" t="s">
        <v>34</v>
      </c>
      <c r="AE13" s="21" t="s">
        <v>34</v>
      </c>
      <c r="AF13" s="21" t="s">
        <v>34</v>
      </c>
      <c r="AG13" s="21"/>
    </row>
    <row r="14" spans="1:33" ht="15.5" x14ac:dyDescent="0.35">
      <c r="A14" s="95">
        <v>45</v>
      </c>
      <c r="B14" s="15">
        <v>21005245</v>
      </c>
      <c r="C14" s="84" t="s">
        <v>27</v>
      </c>
      <c r="D14" s="33">
        <v>0.7</v>
      </c>
      <c r="E14" s="21" t="s">
        <v>33</v>
      </c>
      <c r="F14" s="19"/>
      <c r="G14" s="20"/>
      <c r="H14" s="20"/>
      <c r="I14" s="21"/>
      <c r="J14" s="21"/>
      <c r="K14" s="21"/>
      <c r="L14" s="22" t="s">
        <v>25</v>
      </c>
      <c r="M14" s="19" t="s">
        <v>25</v>
      </c>
      <c r="N14" s="20" t="s">
        <v>25</v>
      </c>
      <c r="O14" s="20" t="s">
        <v>25</v>
      </c>
      <c r="P14" s="21"/>
      <c r="Q14" s="21"/>
      <c r="R14" s="21" t="s">
        <v>25</v>
      </c>
      <c r="S14" s="22" t="s">
        <v>25</v>
      </c>
      <c r="T14" s="19" t="s">
        <v>25</v>
      </c>
      <c r="U14" s="20"/>
      <c r="V14" s="20"/>
      <c r="W14" s="21" t="s">
        <v>34</v>
      </c>
      <c r="X14" s="21" t="s">
        <v>34</v>
      </c>
      <c r="Y14" s="21" t="s">
        <v>34</v>
      </c>
      <c r="Z14" s="22" t="s">
        <v>34</v>
      </c>
      <c r="AA14" s="19" t="s">
        <v>34</v>
      </c>
      <c r="AB14" s="20" t="s">
        <v>34</v>
      </c>
      <c r="AC14" s="20" t="s">
        <v>34</v>
      </c>
      <c r="AD14" s="21"/>
      <c r="AE14" s="21"/>
      <c r="AF14" s="21"/>
      <c r="AG14" s="21"/>
    </row>
    <row r="15" spans="1:33" ht="15.5" x14ac:dyDescent="0.35">
      <c r="A15" s="95">
        <v>46</v>
      </c>
      <c r="B15" s="15">
        <v>21005246</v>
      </c>
      <c r="C15" s="84" t="s">
        <v>27</v>
      </c>
      <c r="D15" s="33">
        <v>0.7</v>
      </c>
      <c r="E15" s="21" t="s">
        <v>33</v>
      </c>
      <c r="F15" s="19"/>
      <c r="G15" s="20"/>
      <c r="H15" s="20"/>
      <c r="I15" s="21"/>
      <c r="J15" s="21"/>
      <c r="K15" s="21" t="s">
        <v>34</v>
      </c>
      <c r="L15" s="22" t="s">
        <v>34</v>
      </c>
      <c r="M15" s="19" t="s">
        <v>34</v>
      </c>
      <c r="N15" s="20" t="s">
        <v>34</v>
      </c>
      <c r="O15" s="20" t="s">
        <v>34</v>
      </c>
      <c r="P15" s="21" t="s">
        <v>34</v>
      </c>
      <c r="Q15" s="21" t="s">
        <v>34</v>
      </c>
      <c r="R15" s="21"/>
      <c r="S15" s="22"/>
      <c r="T15" s="19"/>
      <c r="U15" s="20"/>
      <c r="V15" s="20"/>
      <c r="W15" s="21" t="s">
        <v>25</v>
      </c>
      <c r="X15" s="21" t="s">
        <v>25</v>
      </c>
      <c r="Y15" s="21"/>
      <c r="Z15" s="22"/>
      <c r="AA15" s="19" t="s">
        <v>25</v>
      </c>
      <c r="AB15" s="20" t="s">
        <v>25</v>
      </c>
      <c r="AC15" s="20" t="s">
        <v>25</v>
      </c>
      <c r="AD15" s="21" t="s">
        <v>25</v>
      </c>
      <c r="AE15" s="21" t="s">
        <v>25</v>
      </c>
      <c r="AF15" s="21"/>
      <c r="AG15" s="21"/>
    </row>
    <row r="16" spans="1:33" ht="15.5" x14ac:dyDescent="0.35">
      <c r="A16" s="100">
        <v>47</v>
      </c>
      <c r="B16" s="108">
        <v>21005247</v>
      </c>
      <c r="C16" s="109" t="s">
        <v>27</v>
      </c>
      <c r="D16" s="110">
        <v>0.65</v>
      </c>
      <c r="E16" s="111" t="s">
        <v>33</v>
      </c>
      <c r="F16" s="112"/>
      <c r="G16" s="111" t="s">
        <v>34</v>
      </c>
      <c r="H16" s="111" t="s">
        <v>34</v>
      </c>
      <c r="I16" s="111" t="s">
        <v>34</v>
      </c>
      <c r="J16" s="111" t="s">
        <v>34</v>
      </c>
      <c r="K16" s="111" t="s">
        <v>34</v>
      </c>
      <c r="L16" s="113"/>
      <c r="M16" s="112"/>
      <c r="N16" s="111"/>
      <c r="O16" s="111"/>
      <c r="P16" s="111" t="s">
        <v>34</v>
      </c>
      <c r="Q16" s="111" t="s">
        <v>34</v>
      </c>
      <c r="R16" s="111"/>
      <c r="S16" s="113"/>
      <c r="T16" s="112" t="s">
        <v>25</v>
      </c>
      <c r="U16" s="111" t="s">
        <v>25</v>
      </c>
      <c r="V16" s="111" t="s">
        <v>25</v>
      </c>
      <c r="W16" s="111" t="s">
        <v>25</v>
      </c>
      <c r="X16" s="111"/>
      <c r="Y16" s="111"/>
      <c r="Z16" s="113"/>
      <c r="AA16" s="112"/>
      <c r="AB16" s="111"/>
      <c r="AC16" s="111"/>
      <c r="AD16" s="111" t="s">
        <v>25</v>
      </c>
      <c r="AE16" s="111" t="s">
        <v>25</v>
      </c>
      <c r="AF16" s="111"/>
      <c r="AG16" s="111"/>
    </row>
    <row r="17" spans="1:33" ht="15.5" x14ac:dyDescent="0.35">
      <c r="A17" s="100">
        <v>48</v>
      </c>
      <c r="B17" s="108">
        <v>21005248</v>
      </c>
      <c r="C17" s="109" t="s">
        <v>27</v>
      </c>
      <c r="D17" s="110">
        <v>0.75</v>
      </c>
      <c r="E17" s="111" t="s">
        <v>33</v>
      </c>
      <c r="F17" s="112"/>
      <c r="G17" s="111" t="s">
        <v>25</v>
      </c>
      <c r="H17" s="111" t="s">
        <v>25</v>
      </c>
      <c r="I17" s="111" t="s">
        <v>25</v>
      </c>
      <c r="J17" s="111" t="s">
        <v>25</v>
      </c>
      <c r="K17" s="111" t="s">
        <v>25</v>
      </c>
      <c r="L17" s="113"/>
      <c r="M17" s="112"/>
      <c r="N17" s="111"/>
      <c r="O17" s="111"/>
      <c r="P17" s="111" t="s">
        <v>25</v>
      </c>
      <c r="Q17" s="111" t="s">
        <v>25</v>
      </c>
      <c r="R17" s="111"/>
      <c r="S17" s="113"/>
      <c r="T17" s="112"/>
      <c r="U17" s="111" t="s">
        <v>34</v>
      </c>
      <c r="V17" s="111" t="s">
        <v>34</v>
      </c>
      <c r="W17" s="111" t="s">
        <v>34</v>
      </c>
      <c r="X17" s="111" t="s">
        <v>34</v>
      </c>
      <c r="Y17" s="111" t="s">
        <v>34</v>
      </c>
      <c r="Z17" s="113"/>
      <c r="AA17" s="112"/>
      <c r="AB17" s="111"/>
      <c r="AC17" s="111"/>
      <c r="AD17" s="111" t="s">
        <v>34</v>
      </c>
      <c r="AE17" s="111" t="s">
        <v>34</v>
      </c>
      <c r="AF17" s="111" t="s">
        <v>34</v>
      </c>
      <c r="AG17" s="111"/>
    </row>
    <row r="18" spans="1:33" ht="15.5" x14ac:dyDescent="0.35">
      <c r="A18" s="100">
        <v>49</v>
      </c>
      <c r="B18" s="108">
        <v>21005249</v>
      </c>
      <c r="C18" s="109" t="s">
        <v>27</v>
      </c>
      <c r="D18" s="110">
        <v>0.6</v>
      </c>
      <c r="E18" s="111" t="s">
        <v>33</v>
      </c>
      <c r="F18" s="112" t="s">
        <v>34</v>
      </c>
      <c r="G18" s="111"/>
      <c r="H18" s="111"/>
      <c r="I18" s="111"/>
      <c r="J18" s="111"/>
      <c r="K18" s="111"/>
      <c r="L18" s="113"/>
      <c r="M18" s="112"/>
      <c r="N18" s="111" t="s">
        <v>25</v>
      </c>
      <c r="O18" s="111" t="s">
        <v>25</v>
      </c>
      <c r="P18" s="111" t="s">
        <v>25</v>
      </c>
      <c r="Q18" s="111" t="s">
        <v>25</v>
      </c>
      <c r="R18" s="111" t="s">
        <v>25</v>
      </c>
      <c r="S18" s="113" t="s">
        <v>25</v>
      </c>
      <c r="T18" s="112"/>
      <c r="U18" s="111"/>
      <c r="V18" s="111"/>
      <c r="W18" s="111"/>
      <c r="X18" s="111"/>
      <c r="Y18" s="111"/>
      <c r="Z18" s="113"/>
      <c r="AA18" s="112" t="s">
        <v>34</v>
      </c>
      <c r="AB18" s="111" t="s">
        <v>34</v>
      </c>
      <c r="AC18" s="111" t="s">
        <v>34</v>
      </c>
      <c r="AD18" s="111"/>
      <c r="AE18" s="111"/>
      <c r="AF18" s="111" t="s">
        <v>34</v>
      </c>
      <c r="AG18" s="111" t="s">
        <v>34</v>
      </c>
    </row>
    <row r="19" spans="1:33" ht="15.5" x14ac:dyDescent="0.35">
      <c r="A19" s="100">
        <v>50</v>
      </c>
      <c r="B19" s="108">
        <v>21005250</v>
      </c>
      <c r="C19" s="109" t="s">
        <v>27</v>
      </c>
      <c r="D19" s="110">
        <v>0.65</v>
      </c>
      <c r="E19" s="111" t="s">
        <v>33</v>
      </c>
      <c r="F19" s="112" t="s">
        <v>25</v>
      </c>
      <c r="G19" s="111"/>
      <c r="H19" s="111"/>
      <c r="I19" s="111" t="s">
        <v>34</v>
      </c>
      <c r="J19" s="111" t="s">
        <v>34</v>
      </c>
      <c r="K19" s="111"/>
      <c r="L19" s="113"/>
      <c r="M19" s="112"/>
      <c r="N19" s="111" t="s">
        <v>34</v>
      </c>
      <c r="O19" s="111" t="s">
        <v>34</v>
      </c>
      <c r="P19" s="111"/>
      <c r="Q19" s="111"/>
      <c r="R19" s="111" t="s">
        <v>34</v>
      </c>
      <c r="S19" s="113" t="s">
        <v>34</v>
      </c>
      <c r="T19" s="112"/>
      <c r="U19" s="111"/>
      <c r="V19" s="111"/>
      <c r="W19" s="111" t="s">
        <v>25</v>
      </c>
      <c r="X19" s="111" t="s">
        <v>25</v>
      </c>
      <c r="Y19" s="111"/>
      <c r="Z19" s="113"/>
      <c r="AA19" s="112"/>
      <c r="AB19" s="111" t="s">
        <v>25</v>
      </c>
      <c r="AC19" s="111" t="s">
        <v>25</v>
      </c>
      <c r="AD19" s="111"/>
      <c r="AE19" s="111"/>
      <c r="AF19" s="111" t="s">
        <v>25</v>
      </c>
      <c r="AG19" s="111" t="s">
        <v>25</v>
      </c>
    </row>
    <row r="20" spans="1:33" x14ac:dyDescent="0.35">
      <c r="B20" s="23" t="s">
        <v>35</v>
      </c>
      <c r="C20" s="23"/>
      <c r="D20" s="24">
        <v>2.14</v>
      </c>
      <c r="E20" s="10"/>
      <c r="AG20" s="40"/>
    </row>
    <row r="21" spans="1:33" x14ac:dyDescent="0.35">
      <c r="B21" s="23" t="s">
        <v>36</v>
      </c>
      <c r="C21" s="23"/>
      <c r="D21" s="24">
        <f>D20+D6</f>
        <v>12.340000000000002</v>
      </c>
      <c r="E21" s="10"/>
      <c r="AG21" s="40"/>
    </row>
    <row r="22" spans="1:33" x14ac:dyDescent="0.35">
      <c r="B22" s="10"/>
      <c r="C22" s="10"/>
      <c r="D22" s="9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49"/>
    </row>
    <row r="23" spans="1:33" x14ac:dyDescent="0.35">
      <c r="B23" s="10"/>
      <c r="C23" s="10"/>
      <c r="D23" s="10"/>
      <c r="E23" s="27" t="s">
        <v>37</v>
      </c>
      <c r="F23" s="28">
        <f t="shared" ref="F23:AG23" si="0">COUNTIF(F7:F19,"D8")+COUNTIF(F7:F19,"D12")</f>
        <v>3</v>
      </c>
      <c r="G23" s="28">
        <f t="shared" si="0"/>
        <v>4</v>
      </c>
      <c r="H23" s="28">
        <f t="shared" si="0"/>
        <v>4</v>
      </c>
      <c r="I23" s="28">
        <f t="shared" si="0"/>
        <v>3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4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3</v>
      </c>
      <c r="AA23" s="28">
        <f t="shared" si="0"/>
        <v>4</v>
      </c>
      <c r="AB23" s="28">
        <f t="shared" si="0"/>
        <v>3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42">
        <f t="shared" si="0"/>
        <v>3</v>
      </c>
    </row>
    <row r="24" spans="1:33" x14ac:dyDescent="0.35">
      <c r="C24" s="10"/>
      <c r="D24" s="10"/>
      <c r="E24" s="29" t="s">
        <v>38</v>
      </c>
      <c r="F24" s="30">
        <f t="shared" ref="F24:AG24" si="1">(COUNTIF(F7:F19,"E8"))+COUNTIF(F7:F19,"D12")</f>
        <v>3</v>
      </c>
      <c r="G24" s="30">
        <f t="shared" si="1"/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4</v>
      </c>
      <c r="T24" s="30">
        <f t="shared" si="1"/>
        <v>3</v>
      </c>
      <c r="U24" s="30">
        <f t="shared" si="1"/>
        <v>4</v>
      </c>
      <c r="V24" s="30">
        <f t="shared" si="1"/>
        <v>4</v>
      </c>
      <c r="W24" s="30">
        <f t="shared" si="1"/>
        <v>3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43">
        <f t="shared" si="1"/>
        <v>3</v>
      </c>
    </row>
    <row r="25" spans="1:33" x14ac:dyDescent="0.35">
      <c r="C25" s="10"/>
      <c r="D25" s="10"/>
      <c r="E25" s="29" t="s">
        <v>39</v>
      </c>
      <c r="F25" s="30">
        <f t="shared" ref="F25:AG25" si="2">(COUNTIF(F7:F19,"E8"))+COUNTIF(F7:F19,"N12")</f>
        <v>3</v>
      </c>
      <c r="G25" s="30">
        <f t="shared" si="2"/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4</v>
      </c>
      <c r="T25" s="30">
        <f t="shared" si="2"/>
        <v>3</v>
      </c>
      <c r="U25" s="30">
        <f t="shared" si="2"/>
        <v>4</v>
      </c>
      <c r="V25" s="30">
        <f t="shared" si="2"/>
        <v>4</v>
      </c>
      <c r="W25" s="30">
        <f t="shared" si="2"/>
        <v>3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43">
        <f t="shared" si="2"/>
        <v>3</v>
      </c>
    </row>
    <row r="26" spans="1:33" x14ac:dyDescent="0.35">
      <c r="B26" s="10"/>
      <c r="C26" s="10"/>
      <c r="D26" s="10"/>
      <c r="E26" s="29" t="s">
        <v>40</v>
      </c>
      <c r="F26" s="30">
        <f t="shared" ref="F26:AG26" si="3">COUNTIF(F7:F19,"N8")+COUNTIF(F7:F19,"N12")</f>
        <v>1</v>
      </c>
      <c r="G26" s="30">
        <f t="shared" si="3"/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43">
        <f t="shared" si="3"/>
        <v>1</v>
      </c>
    </row>
    <row r="27" spans="1:33" x14ac:dyDescent="0.35">
      <c r="AG27" s="40"/>
    </row>
    <row r="28" spans="1:33" x14ac:dyDescent="0.35">
      <c r="AG28" s="40"/>
    </row>
    <row r="29" spans="1:33" x14ac:dyDescent="0.35">
      <c r="AG29" s="40"/>
    </row>
    <row r="30" spans="1:33" x14ac:dyDescent="0.35">
      <c r="AG30" s="40"/>
    </row>
    <row r="31" spans="1:33" x14ac:dyDescent="0.35">
      <c r="AG31" s="40"/>
    </row>
    <row r="32" spans="1:33" x14ac:dyDescent="0.35">
      <c r="AG32" s="40"/>
    </row>
    <row r="33" spans="1:33" x14ac:dyDescent="0.35">
      <c r="AG33" s="40"/>
    </row>
    <row r="34" spans="1:33" ht="15" thickBot="1" x14ac:dyDescent="0.4">
      <c r="B34" s="1" t="s">
        <v>52</v>
      </c>
      <c r="C34" s="125" t="s">
        <v>100</v>
      </c>
      <c r="D34" s="125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37">
        <v>33</v>
      </c>
    </row>
    <row r="35" spans="1:33" x14ac:dyDescent="0.35">
      <c r="B35" s="138" t="s">
        <v>5</v>
      </c>
      <c r="C35" s="31"/>
      <c r="D35" s="130" t="s">
        <v>7</v>
      </c>
      <c r="E35" s="130" t="s">
        <v>10</v>
      </c>
      <c r="F35" s="132" t="s">
        <v>11</v>
      </c>
      <c r="G35" s="133"/>
      <c r="H35" s="133"/>
      <c r="I35" s="133"/>
      <c r="J35" s="133"/>
      <c r="K35" s="133"/>
      <c r="L35" s="134"/>
      <c r="M35" s="132" t="s">
        <v>12</v>
      </c>
      <c r="N35" s="133"/>
      <c r="O35" s="133"/>
      <c r="P35" s="133"/>
      <c r="Q35" s="133"/>
      <c r="R35" s="133"/>
      <c r="S35" s="134"/>
      <c r="T35" s="132" t="s">
        <v>13</v>
      </c>
      <c r="U35" s="133"/>
      <c r="V35" s="133"/>
      <c r="W35" s="133"/>
      <c r="X35" s="133"/>
      <c r="Y35" s="133"/>
      <c r="Z35" s="134"/>
      <c r="AA35" s="132" t="s">
        <v>14</v>
      </c>
      <c r="AB35" s="133"/>
      <c r="AC35" s="133"/>
      <c r="AD35" s="133"/>
      <c r="AE35" s="133"/>
      <c r="AF35" s="133"/>
      <c r="AG35" s="135"/>
    </row>
    <row r="36" spans="1:33" x14ac:dyDescent="0.35">
      <c r="B36" s="139"/>
      <c r="C36" s="32" t="s">
        <v>6</v>
      </c>
      <c r="D36" s="131"/>
      <c r="E36" s="131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38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39"/>
    </row>
    <row r="38" spans="1:33" ht="15.5" x14ac:dyDescent="0.35">
      <c r="A38" s="100">
        <v>51</v>
      </c>
      <c r="B38" s="108">
        <v>21005251</v>
      </c>
      <c r="C38" s="109" t="s">
        <v>27</v>
      </c>
      <c r="D38" s="110">
        <v>1</v>
      </c>
      <c r="E38" s="111" t="s">
        <v>28</v>
      </c>
      <c r="F38" s="112" t="s">
        <v>29</v>
      </c>
      <c r="G38" s="111" t="s">
        <v>29</v>
      </c>
      <c r="H38" s="111" t="s">
        <v>29</v>
      </c>
      <c r="I38" s="111"/>
      <c r="J38" s="111"/>
      <c r="K38" s="111" t="s">
        <v>25</v>
      </c>
      <c r="L38" s="113" t="s">
        <v>29</v>
      </c>
      <c r="M38" s="112"/>
      <c r="N38" s="111"/>
      <c r="O38" s="111"/>
      <c r="P38" s="111" t="s">
        <v>29</v>
      </c>
      <c r="Q38" s="111" t="s">
        <v>29</v>
      </c>
      <c r="R38" s="111"/>
      <c r="S38" s="113"/>
      <c r="T38" s="112" t="s">
        <v>30</v>
      </c>
      <c r="U38" s="111" t="s">
        <v>30</v>
      </c>
      <c r="V38" s="111" t="s">
        <v>30</v>
      </c>
      <c r="W38" s="111"/>
      <c r="X38" s="111"/>
      <c r="Y38" s="111" t="s">
        <v>31</v>
      </c>
      <c r="Z38" s="113" t="s">
        <v>30</v>
      </c>
      <c r="AA38" s="112"/>
      <c r="AB38" s="111"/>
      <c r="AC38" s="111"/>
      <c r="AD38" s="111" t="s">
        <v>30</v>
      </c>
      <c r="AE38" s="111" t="s">
        <v>30</v>
      </c>
      <c r="AF38" s="111"/>
      <c r="AG38" s="111"/>
    </row>
    <row r="39" spans="1:33" ht="15.5" x14ac:dyDescent="0.35">
      <c r="A39" s="100">
        <v>52</v>
      </c>
      <c r="B39" s="108">
        <v>21005252</v>
      </c>
      <c r="C39" s="109" t="s">
        <v>27</v>
      </c>
      <c r="D39" s="110">
        <v>1</v>
      </c>
      <c r="E39" s="111" t="s">
        <v>28</v>
      </c>
      <c r="F39" s="112" t="s">
        <v>30</v>
      </c>
      <c r="G39" s="111" t="s">
        <v>30</v>
      </c>
      <c r="H39" s="111" t="s">
        <v>30</v>
      </c>
      <c r="I39" s="111"/>
      <c r="J39" s="111"/>
      <c r="K39" s="111" t="s">
        <v>31</v>
      </c>
      <c r="L39" s="113" t="s">
        <v>30</v>
      </c>
      <c r="M39" s="112"/>
      <c r="N39" s="111"/>
      <c r="O39" s="111"/>
      <c r="P39" s="111" t="s">
        <v>30</v>
      </c>
      <c r="Q39" s="111" t="s">
        <v>30</v>
      </c>
      <c r="R39" s="111"/>
      <c r="S39" s="113"/>
      <c r="T39" s="112" t="s">
        <v>29</v>
      </c>
      <c r="U39" s="111" t="s">
        <v>29</v>
      </c>
      <c r="V39" s="111" t="s">
        <v>29</v>
      </c>
      <c r="W39" s="111"/>
      <c r="X39" s="111"/>
      <c r="Y39" s="111" t="s">
        <v>25</v>
      </c>
      <c r="Z39" s="113" t="s">
        <v>29</v>
      </c>
      <c r="AA39" s="112"/>
      <c r="AB39" s="111"/>
      <c r="AC39" s="111"/>
      <c r="AD39" s="111" t="s">
        <v>29</v>
      </c>
      <c r="AE39" s="111" t="s">
        <v>29</v>
      </c>
      <c r="AF39" s="111"/>
      <c r="AG39" s="111"/>
    </row>
    <row r="40" spans="1:33" ht="15.5" x14ac:dyDescent="0.35">
      <c r="A40" s="100">
        <v>53</v>
      </c>
      <c r="B40" s="108">
        <v>21005253</v>
      </c>
      <c r="C40" s="109" t="s">
        <v>27</v>
      </c>
      <c r="D40" s="110">
        <v>1</v>
      </c>
      <c r="E40" s="111" t="s">
        <v>28</v>
      </c>
      <c r="F40" s="112"/>
      <c r="G40" s="111"/>
      <c r="H40" s="111"/>
      <c r="I40" s="111" t="s">
        <v>30</v>
      </c>
      <c r="J40" s="111" t="s">
        <v>30</v>
      </c>
      <c r="K40" s="111"/>
      <c r="L40" s="113"/>
      <c r="M40" s="112" t="s">
        <v>30</v>
      </c>
      <c r="N40" s="111" t="s">
        <v>30</v>
      </c>
      <c r="O40" s="111" t="s">
        <v>30</v>
      </c>
      <c r="P40" s="111"/>
      <c r="Q40" s="111"/>
      <c r="R40" s="111" t="s">
        <v>31</v>
      </c>
      <c r="S40" s="113" t="s">
        <v>30</v>
      </c>
      <c r="T40" s="112"/>
      <c r="U40" s="111"/>
      <c r="V40" s="111"/>
      <c r="W40" s="111" t="s">
        <v>29</v>
      </c>
      <c r="X40" s="111" t="s">
        <v>29</v>
      </c>
      <c r="Y40" s="111"/>
      <c r="Z40" s="113"/>
      <c r="AA40" s="112" t="s">
        <v>29</v>
      </c>
      <c r="AB40" s="111" t="s">
        <v>29</v>
      </c>
      <c r="AC40" s="111" t="s">
        <v>29</v>
      </c>
      <c r="AD40" s="111"/>
      <c r="AE40" s="111"/>
      <c r="AF40" s="111" t="s">
        <v>25</v>
      </c>
      <c r="AG40" s="111" t="s">
        <v>29</v>
      </c>
    </row>
    <row r="41" spans="1:33" ht="15.5" x14ac:dyDescent="0.35">
      <c r="A41" s="100">
        <v>54</v>
      </c>
      <c r="B41" s="108">
        <v>21005254</v>
      </c>
      <c r="C41" s="109" t="s">
        <v>32</v>
      </c>
      <c r="D41" s="110">
        <v>1</v>
      </c>
      <c r="E41" s="111" t="s">
        <v>28</v>
      </c>
      <c r="F41" s="112"/>
      <c r="G41" s="111"/>
      <c r="H41" s="111"/>
      <c r="I41" s="111" t="s">
        <v>29</v>
      </c>
      <c r="J41" s="111" t="s">
        <v>29</v>
      </c>
      <c r="K41" s="111"/>
      <c r="L41" s="113"/>
      <c r="M41" s="112" t="s">
        <v>29</v>
      </c>
      <c r="N41" s="111" t="s">
        <v>29</v>
      </c>
      <c r="O41" s="111" t="s">
        <v>29</v>
      </c>
      <c r="P41" s="111"/>
      <c r="Q41" s="111"/>
      <c r="R41" s="111" t="s">
        <v>25</v>
      </c>
      <c r="S41" s="113" t="s">
        <v>29</v>
      </c>
      <c r="T41" s="112"/>
      <c r="U41" s="111"/>
      <c r="V41" s="111"/>
      <c r="W41" s="111" t="s">
        <v>30</v>
      </c>
      <c r="X41" s="111" t="s">
        <v>30</v>
      </c>
      <c r="Y41" s="111"/>
      <c r="Z41" s="113"/>
      <c r="AA41" s="112" t="s">
        <v>30</v>
      </c>
      <c r="AB41" s="111" t="s">
        <v>30</v>
      </c>
      <c r="AC41" s="111" t="s">
        <v>30</v>
      </c>
      <c r="AD41" s="111"/>
      <c r="AE41" s="111"/>
      <c r="AF41" s="111" t="s">
        <v>31</v>
      </c>
      <c r="AG41" s="111" t="s">
        <v>30</v>
      </c>
    </row>
    <row r="42" spans="1:33" ht="15.5" x14ac:dyDescent="0.35">
      <c r="A42" s="95">
        <v>55</v>
      </c>
      <c r="B42" s="15">
        <v>21005255</v>
      </c>
      <c r="C42" s="84" t="s">
        <v>27</v>
      </c>
      <c r="D42" s="33">
        <v>0.8</v>
      </c>
      <c r="E42" s="21" t="s">
        <v>33</v>
      </c>
      <c r="F42" s="19"/>
      <c r="G42" s="20" t="s">
        <v>34</v>
      </c>
      <c r="H42" s="20" t="s">
        <v>34</v>
      </c>
      <c r="I42" s="21" t="s">
        <v>34</v>
      </c>
      <c r="J42" s="21" t="s">
        <v>34</v>
      </c>
      <c r="K42" s="21" t="s">
        <v>34</v>
      </c>
      <c r="L42" s="22"/>
      <c r="M42" s="19"/>
      <c r="N42" s="20"/>
      <c r="O42" s="20"/>
      <c r="P42" s="21" t="s">
        <v>25</v>
      </c>
      <c r="Q42" s="21" t="s">
        <v>25</v>
      </c>
      <c r="R42" s="21" t="s">
        <v>25</v>
      </c>
      <c r="S42" s="22"/>
      <c r="T42" s="19"/>
      <c r="U42" s="20" t="s">
        <v>25</v>
      </c>
      <c r="V42" s="20" t="s">
        <v>25</v>
      </c>
      <c r="W42" s="21" t="s">
        <v>25</v>
      </c>
      <c r="X42" s="21" t="s">
        <v>25</v>
      </c>
      <c r="Y42" s="21" t="s">
        <v>25</v>
      </c>
      <c r="Z42" s="22"/>
      <c r="AA42" s="19"/>
      <c r="AB42" s="20"/>
      <c r="AC42" s="20"/>
      <c r="AD42" s="21" t="s">
        <v>34</v>
      </c>
      <c r="AE42" s="21" t="s">
        <v>34</v>
      </c>
      <c r="AF42" s="21" t="s">
        <v>34</v>
      </c>
      <c r="AG42" s="21"/>
    </row>
    <row r="43" spans="1:33" ht="15.5" x14ac:dyDescent="0.35">
      <c r="A43" s="95">
        <v>56</v>
      </c>
      <c r="B43" s="15">
        <v>21005256</v>
      </c>
      <c r="C43" s="84" t="s">
        <v>27</v>
      </c>
      <c r="D43" s="33">
        <v>0.8</v>
      </c>
      <c r="E43" s="21" t="s">
        <v>33</v>
      </c>
      <c r="F43" s="19"/>
      <c r="G43" s="20" t="s">
        <v>25</v>
      </c>
      <c r="H43" s="20" t="s">
        <v>25</v>
      </c>
      <c r="I43" s="21" t="s">
        <v>25</v>
      </c>
      <c r="J43" s="21" t="s">
        <v>25</v>
      </c>
      <c r="K43" s="21" t="s">
        <v>25</v>
      </c>
      <c r="L43" s="22"/>
      <c r="M43" s="19"/>
      <c r="N43" s="20"/>
      <c r="O43" s="20"/>
      <c r="P43" s="21" t="s">
        <v>34</v>
      </c>
      <c r="Q43" s="21" t="s">
        <v>34</v>
      </c>
      <c r="R43" s="21" t="s">
        <v>34</v>
      </c>
      <c r="S43" s="22"/>
      <c r="T43" s="19"/>
      <c r="U43" s="20" t="s">
        <v>34</v>
      </c>
      <c r="V43" s="20" t="s">
        <v>34</v>
      </c>
      <c r="W43" s="21" t="s">
        <v>34</v>
      </c>
      <c r="X43" s="21" t="s">
        <v>34</v>
      </c>
      <c r="Y43" s="21" t="s">
        <v>34</v>
      </c>
      <c r="Z43" s="22"/>
      <c r="AA43" s="19"/>
      <c r="AB43" s="20"/>
      <c r="AC43" s="20"/>
      <c r="AD43" s="21" t="s">
        <v>25</v>
      </c>
      <c r="AE43" s="21" t="s">
        <v>25</v>
      </c>
      <c r="AF43" s="21" t="s">
        <v>34</v>
      </c>
      <c r="AG43" s="21"/>
    </row>
    <row r="44" spans="1:33" ht="15.5" x14ac:dyDescent="0.35">
      <c r="A44" s="100">
        <v>57</v>
      </c>
      <c r="B44" s="108">
        <v>21005257</v>
      </c>
      <c r="C44" s="109" t="s">
        <v>27</v>
      </c>
      <c r="D44" s="110">
        <v>0.65</v>
      </c>
      <c r="E44" s="111" t="s">
        <v>33</v>
      </c>
      <c r="F44" s="112" t="s">
        <v>34</v>
      </c>
      <c r="G44" s="111"/>
      <c r="H44" s="111"/>
      <c r="I44" s="111"/>
      <c r="J44" s="111"/>
      <c r="K44" s="111"/>
      <c r="L44" s="113" t="s">
        <v>25</v>
      </c>
      <c r="M44" s="112" t="s">
        <v>25</v>
      </c>
      <c r="N44" s="111" t="s">
        <v>25</v>
      </c>
      <c r="O44" s="111" t="s">
        <v>25</v>
      </c>
      <c r="P44" s="111"/>
      <c r="Q44" s="111"/>
      <c r="R44" s="111"/>
      <c r="S44" s="113" t="s">
        <v>25</v>
      </c>
      <c r="T44" s="112" t="s">
        <v>25</v>
      </c>
      <c r="U44" s="111"/>
      <c r="V44" s="111"/>
      <c r="W44" s="111"/>
      <c r="X44" s="111"/>
      <c r="Y44" s="111" t="s">
        <v>34</v>
      </c>
      <c r="Z44" s="113" t="s">
        <v>34</v>
      </c>
      <c r="AA44" s="112" t="s">
        <v>34</v>
      </c>
      <c r="AB44" s="111" t="s">
        <v>34</v>
      </c>
      <c r="AC44" s="111" t="s">
        <v>34</v>
      </c>
      <c r="AD44" s="111"/>
      <c r="AE44" s="111"/>
      <c r="AF44" s="111"/>
      <c r="AG44" s="111" t="s">
        <v>34</v>
      </c>
    </row>
    <row r="45" spans="1:33" ht="15.5" x14ac:dyDescent="0.35">
      <c r="A45" s="100">
        <v>58</v>
      </c>
      <c r="B45" s="108">
        <v>21005258</v>
      </c>
      <c r="C45" s="117" t="s">
        <v>27</v>
      </c>
      <c r="D45" s="124">
        <v>0.75</v>
      </c>
      <c r="E45" s="113" t="s">
        <v>33</v>
      </c>
      <c r="F45" s="112" t="s">
        <v>25</v>
      </c>
      <c r="G45" s="111"/>
      <c r="H45" s="111"/>
      <c r="I45" s="111"/>
      <c r="J45" s="111"/>
      <c r="K45" s="111" t="s">
        <v>34</v>
      </c>
      <c r="L45" s="113" t="s">
        <v>34</v>
      </c>
      <c r="M45" s="112" t="s">
        <v>34</v>
      </c>
      <c r="N45" s="111" t="s">
        <v>34</v>
      </c>
      <c r="O45" s="111" t="s">
        <v>34</v>
      </c>
      <c r="P45" s="111"/>
      <c r="Q45" s="111"/>
      <c r="R45" s="111" t="s">
        <v>34</v>
      </c>
      <c r="S45" s="113" t="s">
        <v>34</v>
      </c>
      <c r="T45" s="112" t="s">
        <v>34</v>
      </c>
      <c r="U45" s="111"/>
      <c r="V45" s="111"/>
      <c r="W45" s="111"/>
      <c r="X45" s="111"/>
      <c r="Y45" s="111"/>
      <c r="Z45" s="113" t="s">
        <v>25</v>
      </c>
      <c r="AA45" s="112" t="s">
        <v>25</v>
      </c>
      <c r="AB45" s="111" t="s">
        <v>25</v>
      </c>
      <c r="AC45" s="111" t="s">
        <v>25</v>
      </c>
      <c r="AD45" s="111"/>
      <c r="AE45" s="111"/>
      <c r="AF45" s="111" t="s">
        <v>25</v>
      </c>
      <c r="AG45" s="111" t="s">
        <v>25</v>
      </c>
    </row>
    <row r="46" spans="1:33" ht="15.5" x14ac:dyDescent="0.35">
      <c r="A46" s="96"/>
      <c r="B46" s="23" t="s">
        <v>35</v>
      </c>
      <c r="C46" s="23"/>
      <c r="D46" s="24">
        <v>1.5</v>
      </c>
      <c r="E46" s="10"/>
      <c r="AG46" s="40"/>
    </row>
    <row r="47" spans="1:33" ht="15.5" x14ac:dyDescent="0.35">
      <c r="A47" s="96"/>
      <c r="B47" s="23" t="s">
        <v>36</v>
      </c>
      <c r="C47" s="23"/>
      <c r="D47" s="24">
        <f>D46+D37</f>
        <v>8.5</v>
      </c>
      <c r="E47" s="10"/>
      <c r="AG47" s="40"/>
    </row>
    <row r="48" spans="1:33" ht="15.5" x14ac:dyDescent="0.35">
      <c r="A48" s="96"/>
      <c r="B48" s="10"/>
      <c r="C48" s="10"/>
      <c r="D48" s="9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49"/>
    </row>
    <row r="49" spans="1:33" ht="15.5" x14ac:dyDescent="0.35">
      <c r="A49" s="96"/>
      <c r="B49" s="10"/>
      <c r="C49" s="10"/>
      <c r="D49" s="10"/>
      <c r="E49" s="27" t="s">
        <v>37</v>
      </c>
      <c r="F49" s="28">
        <f>COUNTIF(F38:F45,"D8")+COUNTIF(F38:F45,"D12")</f>
        <v>2</v>
      </c>
      <c r="G49" s="28">
        <f t="shared" ref="G49:AG49" si="4">COUNTIF(G38:G45,"D8")+COUNTIF(G38:G45,"D12")</f>
        <v>2</v>
      </c>
      <c r="H49" s="28">
        <f t="shared" si="4"/>
        <v>2</v>
      </c>
      <c r="I49" s="28">
        <f t="shared" si="4"/>
        <v>2</v>
      </c>
      <c r="J49" s="28">
        <f t="shared" si="4"/>
        <v>2</v>
      </c>
      <c r="K49" s="28">
        <f t="shared" si="4"/>
        <v>2</v>
      </c>
      <c r="L49" s="28">
        <f t="shared" si="4"/>
        <v>2</v>
      </c>
      <c r="M49" s="28">
        <f t="shared" si="4"/>
        <v>2</v>
      </c>
      <c r="N49" s="28">
        <f t="shared" si="4"/>
        <v>2</v>
      </c>
      <c r="O49" s="28">
        <f t="shared" si="4"/>
        <v>2</v>
      </c>
      <c r="P49" s="28">
        <f t="shared" si="4"/>
        <v>2</v>
      </c>
      <c r="Q49" s="28">
        <f t="shared" si="4"/>
        <v>2</v>
      </c>
      <c r="R49" s="28">
        <f t="shared" si="4"/>
        <v>2</v>
      </c>
      <c r="S49" s="28">
        <f t="shared" si="4"/>
        <v>2</v>
      </c>
      <c r="T49" s="28">
        <f t="shared" si="4"/>
        <v>2</v>
      </c>
      <c r="U49" s="28">
        <f t="shared" si="4"/>
        <v>2</v>
      </c>
      <c r="V49" s="28">
        <f t="shared" si="4"/>
        <v>2</v>
      </c>
      <c r="W49" s="28">
        <f t="shared" si="4"/>
        <v>2</v>
      </c>
      <c r="X49" s="28">
        <f t="shared" si="4"/>
        <v>2</v>
      </c>
      <c r="Y49" s="28">
        <f t="shared" si="4"/>
        <v>2</v>
      </c>
      <c r="Z49" s="28">
        <f t="shared" si="4"/>
        <v>2</v>
      </c>
      <c r="AA49" s="28">
        <f t="shared" si="4"/>
        <v>2</v>
      </c>
      <c r="AB49" s="28">
        <f t="shared" si="4"/>
        <v>2</v>
      </c>
      <c r="AC49" s="28">
        <f t="shared" si="4"/>
        <v>2</v>
      </c>
      <c r="AD49" s="28">
        <f t="shared" si="4"/>
        <v>2</v>
      </c>
      <c r="AE49" s="28">
        <f t="shared" si="4"/>
        <v>2</v>
      </c>
      <c r="AF49" s="28">
        <f t="shared" si="4"/>
        <v>2</v>
      </c>
      <c r="AG49" s="42">
        <f t="shared" si="4"/>
        <v>2</v>
      </c>
    </row>
    <row r="50" spans="1:33" ht="15.5" x14ac:dyDescent="0.35">
      <c r="A50" s="96"/>
      <c r="C50" s="10"/>
      <c r="D50" s="10"/>
      <c r="E50" s="29" t="s">
        <v>38</v>
      </c>
      <c r="F50" s="30">
        <f>(COUNTIF(F38:F45,"E8"))+COUNTIF(F38:F45,"D12")</f>
        <v>2</v>
      </c>
      <c r="G50" s="30">
        <f t="shared" ref="G50:AG50" si="5">(COUNTIF(G38:G45,"E8"))+COUNTIF(G38:G45,"D12")</f>
        <v>2</v>
      </c>
      <c r="H50" s="30">
        <f t="shared" si="5"/>
        <v>2</v>
      </c>
      <c r="I50" s="30">
        <f t="shared" si="5"/>
        <v>2</v>
      </c>
      <c r="J50" s="30">
        <f t="shared" si="5"/>
        <v>2</v>
      </c>
      <c r="K50" s="30">
        <f t="shared" si="5"/>
        <v>2</v>
      </c>
      <c r="L50" s="30">
        <f t="shared" si="5"/>
        <v>2</v>
      </c>
      <c r="M50" s="30">
        <f t="shared" si="5"/>
        <v>2</v>
      </c>
      <c r="N50" s="30">
        <f t="shared" si="5"/>
        <v>2</v>
      </c>
      <c r="O50" s="30">
        <f t="shared" si="5"/>
        <v>2</v>
      </c>
      <c r="P50" s="30">
        <f t="shared" si="5"/>
        <v>2</v>
      </c>
      <c r="Q50" s="30">
        <f t="shared" si="5"/>
        <v>2</v>
      </c>
      <c r="R50" s="30">
        <f t="shared" si="5"/>
        <v>2</v>
      </c>
      <c r="S50" s="30">
        <f t="shared" si="5"/>
        <v>2</v>
      </c>
      <c r="T50" s="30">
        <f t="shared" si="5"/>
        <v>2</v>
      </c>
      <c r="U50" s="30">
        <f t="shared" si="5"/>
        <v>2</v>
      </c>
      <c r="V50" s="30">
        <f t="shared" si="5"/>
        <v>2</v>
      </c>
      <c r="W50" s="30">
        <f t="shared" si="5"/>
        <v>2</v>
      </c>
      <c r="X50" s="30">
        <f t="shared" si="5"/>
        <v>2</v>
      </c>
      <c r="Y50" s="30">
        <f t="shared" si="5"/>
        <v>2</v>
      </c>
      <c r="Z50" s="30">
        <f t="shared" si="5"/>
        <v>2</v>
      </c>
      <c r="AA50" s="30">
        <f t="shared" si="5"/>
        <v>2</v>
      </c>
      <c r="AB50" s="30">
        <f t="shared" si="5"/>
        <v>2</v>
      </c>
      <c r="AC50" s="30">
        <f t="shared" si="5"/>
        <v>2</v>
      </c>
      <c r="AD50" s="30">
        <f t="shared" si="5"/>
        <v>2</v>
      </c>
      <c r="AE50" s="30">
        <f t="shared" si="5"/>
        <v>2</v>
      </c>
      <c r="AF50" s="30">
        <f t="shared" si="5"/>
        <v>2</v>
      </c>
      <c r="AG50" s="43">
        <f t="shared" si="5"/>
        <v>2</v>
      </c>
    </row>
    <row r="51" spans="1:33" x14ac:dyDescent="0.35">
      <c r="C51" s="10"/>
      <c r="D51" s="10"/>
      <c r="E51" s="29" t="s">
        <v>39</v>
      </c>
      <c r="F51" s="30">
        <f>(COUNTIF(F38:F45,"E8"))+COUNTIF(F38:F45,"N12")</f>
        <v>2</v>
      </c>
      <c r="G51" s="30">
        <f t="shared" ref="G51:AG51" si="6">(COUNTIF(G38:G45,"E8"))+COUNTIF(G38:G45,"N12")</f>
        <v>2</v>
      </c>
      <c r="H51" s="30">
        <f t="shared" si="6"/>
        <v>2</v>
      </c>
      <c r="I51" s="30">
        <f t="shared" si="6"/>
        <v>2</v>
      </c>
      <c r="J51" s="30">
        <f t="shared" si="6"/>
        <v>2</v>
      </c>
      <c r="K51" s="30">
        <f t="shared" si="6"/>
        <v>2</v>
      </c>
      <c r="L51" s="30">
        <f t="shared" si="6"/>
        <v>2</v>
      </c>
      <c r="M51" s="30">
        <f t="shared" si="6"/>
        <v>2</v>
      </c>
      <c r="N51" s="30">
        <f t="shared" si="6"/>
        <v>2</v>
      </c>
      <c r="O51" s="30">
        <f t="shared" si="6"/>
        <v>2</v>
      </c>
      <c r="P51" s="30">
        <f t="shared" si="6"/>
        <v>2</v>
      </c>
      <c r="Q51" s="30">
        <f t="shared" si="6"/>
        <v>2</v>
      </c>
      <c r="R51" s="30">
        <f t="shared" si="6"/>
        <v>2</v>
      </c>
      <c r="S51" s="30">
        <f t="shared" si="6"/>
        <v>2</v>
      </c>
      <c r="T51" s="30">
        <f t="shared" si="6"/>
        <v>2</v>
      </c>
      <c r="U51" s="30">
        <f t="shared" si="6"/>
        <v>2</v>
      </c>
      <c r="V51" s="30">
        <f t="shared" si="6"/>
        <v>2</v>
      </c>
      <c r="W51" s="30">
        <f t="shared" si="6"/>
        <v>2</v>
      </c>
      <c r="X51" s="30">
        <f t="shared" si="6"/>
        <v>2</v>
      </c>
      <c r="Y51" s="30">
        <f t="shared" si="6"/>
        <v>2</v>
      </c>
      <c r="Z51" s="30">
        <f t="shared" si="6"/>
        <v>2</v>
      </c>
      <c r="AA51" s="30">
        <f t="shared" si="6"/>
        <v>2</v>
      </c>
      <c r="AB51" s="30">
        <f t="shared" si="6"/>
        <v>2</v>
      </c>
      <c r="AC51" s="30">
        <f t="shared" si="6"/>
        <v>2</v>
      </c>
      <c r="AD51" s="30">
        <f t="shared" si="6"/>
        <v>2</v>
      </c>
      <c r="AE51" s="30">
        <f t="shared" si="6"/>
        <v>2</v>
      </c>
      <c r="AF51" s="30">
        <f t="shared" si="6"/>
        <v>2</v>
      </c>
      <c r="AG51" s="43">
        <f t="shared" si="6"/>
        <v>2</v>
      </c>
    </row>
    <row r="52" spans="1:33" x14ac:dyDescent="0.35">
      <c r="B52" s="10"/>
      <c r="C52" s="10"/>
      <c r="D52" s="10"/>
      <c r="E52" s="29" t="s">
        <v>40</v>
      </c>
      <c r="F52" s="30">
        <f>COUNTIF(F38:F45,"N8")+COUNTIF(F38:F45,"N12")</f>
        <v>1</v>
      </c>
      <c r="G52" s="30">
        <f t="shared" ref="G52:AG52" si="7">COUNTIF(G38:G45,"N8")+COUNTIF(G38:G45,"N12")</f>
        <v>1</v>
      </c>
      <c r="H52" s="30">
        <f t="shared" si="7"/>
        <v>1</v>
      </c>
      <c r="I52" s="30">
        <f t="shared" si="7"/>
        <v>1</v>
      </c>
      <c r="J52" s="30">
        <f t="shared" si="7"/>
        <v>1</v>
      </c>
      <c r="K52" s="30">
        <f t="shared" si="7"/>
        <v>1</v>
      </c>
      <c r="L52" s="30">
        <f t="shared" si="7"/>
        <v>1</v>
      </c>
      <c r="M52" s="30">
        <f t="shared" si="7"/>
        <v>1</v>
      </c>
      <c r="N52" s="30">
        <f t="shared" si="7"/>
        <v>1</v>
      </c>
      <c r="O52" s="30">
        <f t="shared" si="7"/>
        <v>1</v>
      </c>
      <c r="P52" s="30">
        <f t="shared" si="7"/>
        <v>1</v>
      </c>
      <c r="Q52" s="30">
        <f t="shared" si="7"/>
        <v>1</v>
      </c>
      <c r="R52" s="30">
        <f t="shared" si="7"/>
        <v>1</v>
      </c>
      <c r="S52" s="30">
        <f t="shared" si="7"/>
        <v>1</v>
      </c>
      <c r="T52" s="30">
        <f t="shared" si="7"/>
        <v>1</v>
      </c>
      <c r="U52" s="30">
        <f t="shared" si="7"/>
        <v>1</v>
      </c>
      <c r="V52" s="30">
        <f t="shared" si="7"/>
        <v>1</v>
      </c>
      <c r="W52" s="30">
        <f t="shared" si="7"/>
        <v>1</v>
      </c>
      <c r="X52" s="30">
        <f t="shared" si="7"/>
        <v>1</v>
      </c>
      <c r="Y52" s="30">
        <f t="shared" si="7"/>
        <v>1</v>
      </c>
      <c r="Z52" s="30">
        <f t="shared" si="7"/>
        <v>1</v>
      </c>
      <c r="AA52" s="30">
        <f t="shared" si="7"/>
        <v>1</v>
      </c>
      <c r="AB52" s="30">
        <f t="shared" si="7"/>
        <v>1</v>
      </c>
      <c r="AC52" s="30">
        <f t="shared" si="7"/>
        <v>1</v>
      </c>
      <c r="AD52" s="30">
        <f t="shared" si="7"/>
        <v>1</v>
      </c>
      <c r="AE52" s="30">
        <f t="shared" si="7"/>
        <v>1</v>
      </c>
      <c r="AF52" s="30">
        <f t="shared" si="7"/>
        <v>1</v>
      </c>
      <c r="AG52" s="43">
        <f t="shared" si="7"/>
        <v>1</v>
      </c>
    </row>
    <row r="53" spans="1:33" x14ac:dyDescent="0.35">
      <c r="AG53" s="40"/>
    </row>
    <row r="54" spans="1:33" x14ac:dyDescent="0.35">
      <c r="AG54" s="40"/>
    </row>
    <row r="55" spans="1:33" x14ac:dyDescent="0.35">
      <c r="AG55" s="40"/>
    </row>
    <row r="56" spans="1:33" x14ac:dyDescent="0.35">
      <c r="AG56" s="40"/>
    </row>
    <row r="57" spans="1:33" x14ac:dyDescent="0.35">
      <c r="AG57" s="40"/>
    </row>
    <row r="58" spans="1:33" x14ac:dyDescent="0.35">
      <c r="AG58" s="40"/>
    </row>
    <row r="59" spans="1:33" ht="15" thickBot="1" x14ac:dyDescent="0.4">
      <c r="B59" s="1" t="s">
        <v>53</v>
      </c>
      <c r="C59" s="125" t="s">
        <v>100</v>
      </c>
      <c r="D59" s="125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37">
        <v>33</v>
      </c>
    </row>
    <row r="60" spans="1:33" x14ac:dyDescent="0.35">
      <c r="B60" s="138" t="s">
        <v>5</v>
      </c>
      <c r="C60" s="31"/>
      <c r="D60" s="130" t="s">
        <v>7</v>
      </c>
      <c r="E60" s="130" t="s">
        <v>10</v>
      </c>
      <c r="F60" s="132" t="s">
        <v>11</v>
      </c>
      <c r="G60" s="133"/>
      <c r="H60" s="133"/>
      <c r="I60" s="133"/>
      <c r="J60" s="133"/>
      <c r="K60" s="133"/>
      <c r="L60" s="134"/>
      <c r="M60" s="132" t="s">
        <v>12</v>
      </c>
      <c r="N60" s="133"/>
      <c r="O60" s="133"/>
      <c r="P60" s="133"/>
      <c r="Q60" s="133"/>
      <c r="R60" s="133"/>
      <c r="S60" s="134"/>
      <c r="T60" s="132" t="s">
        <v>13</v>
      </c>
      <c r="U60" s="133"/>
      <c r="V60" s="133"/>
      <c r="W60" s="133"/>
      <c r="X60" s="133"/>
      <c r="Y60" s="133"/>
      <c r="Z60" s="134"/>
      <c r="AA60" s="132" t="s">
        <v>14</v>
      </c>
      <c r="AB60" s="133"/>
      <c r="AC60" s="133"/>
      <c r="AD60" s="133"/>
      <c r="AE60" s="133"/>
      <c r="AF60" s="133"/>
      <c r="AG60" s="135"/>
    </row>
    <row r="61" spans="1:33" x14ac:dyDescent="0.35">
      <c r="B61" s="139"/>
      <c r="C61" s="32" t="s">
        <v>6</v>
      </c>
      <c r="D61" s="131"/>
      <c r="E61" s="131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38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39"/>
    </row>
    <row r="63" spans="1:33" ht="15.5" x14ac:dyDescent="0.35">
      <c r="A63" s="100">
        <v>59</v>
      </c>
      <c r="B63" s="101">
        <v>21005259</v>
      </c>
      <c r="C63" s="101" t="s">
        <v>51</v>
      </c>
      <c r="D63" s="102">
        <v>1</v>
      </c>
      <c r="E63" s="103" t="s">
        <v>25</v>
      </c>
      <c r="F63" s="104" t="s">
        <v>25</v>
      </c>
      <c r="G63" s="105"/>
      <c r="H63" s="105"/>
      <c r="I63" s="106" t="s">
        <v>25</v>
      </c>
      <c r="J63" s="106" t="s">
        <v>25</v>
      </c>
      <c r="K63" s="106" t="s">
        <v>25</v>
      </c>
      <c r="L63" s="107" t="s">
        <v>25</v>
      </c>
      <c r="M63" s="104" t="s">
        <v>25</v>
      </c>
      <c r="N63" s="105"/>
      <c r="O63" s="105"/>
      <c r="P63" s="106" t="s">
        <v>25</v>
      </c>
      <c r="Q63" s="106" t="s">
        <v>25</v>
      </c>
      <c r="R63" s="106" t="s">
        <v>25</v>
      </c>
      <c r="S63" s="107" t="s">
        <v>25</v>
      </c>
      <c r="T63" s="104" t="s">
        <v>25</v>
      </c>
      <c r="U63" s="105"/>
      <c r="V63" s="105"/>
      <c r="W63" s="106" t="s">
        <v>25</v>
      </c>
      <c r="X63" s="106" t="s">
        <v>25</v>
      </c>
      <c r="Y63" s="106" t="s">
        <v>25</v>
      </c>
      <c r="Z63" s="107" t="s">
        <v>25</v>
      </c>
      <c r="AA63" s="104" t="s">
        <v>25</v>
      </c>
      <c r="AB63" s="105"/>
      <c r="AC63" s="105"/>
      <c r="AD63" s="106" t="s">
        <v>25</v>
      </c>
      <c r="AE63" s="106" t="s">
        <v>25</v>
      </c>
      <c r="AF63" s="106" t="s">
        <v>25</v>
      </c>
      <c r="AG63" s="106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39"/>
    </row>
    <row r="65" spans="1:33" ht="15.5" x14ac:dyDescent="0.35">
      <c r="A65" s="100">
        <v>60</v>
      </c>
      <c r="B65" s="108">
        <v>21005260</v>
      </c>
      <c r="C65" s="109" t="s">
        <v>27</v>
      </c>
      <c r="D65" s="110">
        <v>1</v>
      </c>
      <c r="E65" s="111" t="s">
        <v>28</v>
      </c>
      <c r="F65" s="112" t="s">
        <v>29</v>
      </c>
      <c r="G65" s="111" t="s">
        <v>29</v>
      </c>
      <c r="H65" s="111" t="s">
        <v>29</v>
      </c>
      <c r="I65" s="111"/>
      <c r="J65" s="111"/>
      <c r="K65" s="111" t="s">
        <v>25</v>
      </c>
      <c r="L65" s="113" t="s">
        <v>29</v>
      </c>
      <c r="M65" s="112"/>
      <c r="N65" s="111"/>
      <c r="O65" s="111"/>
      <c r="P65" s="111" t="s">
        <v>29</v>
      </c>
      <c r="Q65" s="111" t="s">
        <v>29</v>
      </c>
      <c r="R65" s="111"/>
      <c r="S65" s="113"/>
      <c r="T65" s="112" t="s">
        <v>30</v>
      </c>
      <c r="U65" s="111" t="s">
        <v>30</v>
      </c>
      <c r="V65" s="111" t="s">
        <v>30</v>
      </c>
      <c r="W65" s="111"/>
      <c r="X65" s="111"/>
      <c r="Y65" s="111" t="s">
        <v>31</v>
      </c>
      <c r="Z65" s="113" t="s">
        <v>30</v>
      </c>
      <c r="AA65" s="112"/>
      <c r="AB65" s="111"/>
      <c r="AC65" s="111"/>
      <c r="AD65" s="111" t="s">
        <v>30</v>
      </c>
      <c r="AE65" s="111" t="s">
        <v>30</v>
      </c>
      <c r="AF65" s="111"/>
      <c r="AG65" s="111"/>
    </row>
    <row r="66" spans="1:33" ht="15.5" x14ac:dyDescent="0.35">
      <c r="A66" s="100">
        <v>61</v>
      </c>
      <c r="B66" s="108">
        <v>21005261</v>
      </c>
      <c r="C66" s="109" t="s">
        <v>27</v>
      </c>
      <c r="D66" s="110">
        <v>1</v>
      </c>
      <c r="E66" s="111" t="s">
        <v>28</v>
      </c>
      <c r="F66" s="112" t="s">
        <v>30</v>
      </c>
      <c r="G66" s="111" t="s">
        <v>30</v>
      </c>
      <c r="H66" s="111" t="s">
        <v>30</v>
      </c>
      <c r="I66" s="111"/>
      <c r="J66" s="111"/>
      <c r="K66" s="111" t="s">
        <v>31</v>
      </c>
      <c r="L66" s="113" t="s">
        <v>30</v>
      </c>
      <c r="M66" s="112"/>
      <c r="N66" s="111"/>
      <c r="O66" s="111"/>
      <c r="P66" s="111" t="s">
        <v>30</v>
      </c>
      <c r="Q66" s="111" t="s">
        <v>30</v>
      </c>
      <c r="R66" s="111"/>
      <c r="S66" s="113"/>
      <c r="T66" s="112" t="s">
        <v>29</v>
      </c>
      <c r="U66" s="111" t="s">
        <v>29</v>
      </c>
      <c r="V66" s="111" t="s">
        <v>29</v>
      </c>
      <c r="W66" s="111"/>
      <c r="X66" s="111"/>
      <c r="Y66" s="111" t="s">
        <v>25</v>
      </c>
      <c r="Z66" s="113" t="s">
        <v>29</v>
      </c>
      <c r="AA66" s="112"/>
      <c r="AB66" s="111"/>
      <c r="AC66" s="111"/>
      <c r="AD66" s="111" t="s">
        <v>29</v>
      </c>
      <c r="AE66" s="111" t="s">
        <v>29</v>
      </c>
      <c r="AF66" s="111"/>
      <c r="AG66" s="111"/>
    </row>
    <row r="67" spans="1:33" ht="15.5" x14ac:dyDescent="0.35">
      <c r="A67" s="100">
        <v>62</v>
      </c>
      <c r="B67" s="108">
        <v>21005262</v>
      </c>
      <c r="C67" s="109" t="s">
        <v>27</v>
      </c>
      <c r="D67" s="110">
        <v>1</v>
      </c>
      <c r="E67" s="111" t="s">
        <v>28</v>
      </c>
      <c r="F67" s="112"/>
      <c r="G67" s="111"/>
      <c r="H67" s="111"/>
      <c r="I67" s="111" t="s">
        <v>30</v>
      </c>
      <c r="J67" s="111" t="s">
        <v>30</v>
      </c>
      <c r="K67" s="111"/>
      <c r="L67" s="113"/>
      <c r="M67" s="112" t="s">
        <v>30</v>
      </c>
      <c r="N67" s="111" t="s">
        <v>30</v>
      </c>
      <c r="O67" s="111" t="s">
        <v>30</v>
      </c>
      <c r="P67" s="111"/>
      <c r="Q67" s="111"/>
      <c r="R67" s="111" t="s">
        <v>31</v>
      </c>
      <c r="S67" s="113" t="s">
        <v>30</v>
      </c>
      <c r="T67" s="112"/>
      <c r="U67" s="111"/>
      <c r="V67" s="111"/>
      <c r="W67" s="111" t="s">
        <v>29</v>
      </c>
      <c r="X67" s="111" t="s">
        <v>29</v>
      </c>
      <c r="Y67" s="111"/>
      <c r="Z67" s="113"/>
      <c r="AA67" s="112" t="s">
        <v>29</v>
      </c>
      <c r="AB67" s="111" t="s">
        <v>29</v>
      </c>
      <c r="AC67" s="111" t="s">
        <v>29</v>
      </c>
      <c r="AD67" s="111"/>
      <c r="AE67" s="111"/>
      <c r="AF67" s="111" t="s">
        <v>25</v>
      </c>
      <c r="AG67" s="111" t="s">
        <v>29</v>
      </c>
    </row>
    <row r="68" spans="1:33" ht="15.5" x14ac:dyDescent="0.35">
      <c r="A68" s="100">
        <v>63</v>
      </c>
      <c r="B68" s="108">
        <v>21005263</v>
      </c>
      <c r="C68" s="109" t="s">
        <v>27</v>
      </c>
      <c r="D68" s="110">
        <v>1</v>
      </c>
      <c r="E68" s="111" t="s">
        <v>28</v>
      </c>
      <c r="F68" s="112"/>
      <c r="G68" s="111"/>
      <c r="H68" s="111"/>
      <c r="I68" s="111" t="s">
        <v>29</v>
      </c>
      <c r="J68" s="111" t="s">
        <v>29</v>
      </c>
      <c r="K68" s="111"/>
      <c r="L68" s="113"/>
      <c r="M68" s="112" t="s">
        <v>29</v>
      </c>
      <c r="N68" s="111" t="s">
        <v>29</v>
      </c>
      <c r="O68" s="111" t="s">
        <v>29</v>
      </c>
      <c r="P68" s="111"/>
      <c r="Q68" s="111"/>
      <c r="R68" s="111" t="s">
        <v>25</v>
      </c>
      <c r="S68" s="113" t="s">
        <v>29</v>
      </c>
      <c r="T68" s="112"/>
      <c r="U68" s="111"/>
      <c r="V68" s="111"/>
      <c r="W68" s="111" t="s">
        <v>30</v>
      </c>
      <c r="X68" s="111" t="s">
        <v>30</v>
      </c>
      <c r="Y68" s="111"/>
      <c r="Z68" s="113"/>
      <c r="AA68" s="112" t="s">
        <v>30</v>
      </c>
      <c r="AB68" s="111" t="s">
        <v>30</v>
      </c>
      <c r="AC68" s="111" t="s">
        <v>30</v>
      </c>
      <c r="AD68" s="111"/>
      <c r="AE68" s="111"/>
      <c r="AF68" s="111" t="s">
        <v>31</v>
      </c>
      <c r="AG68" s="111" t="s">
        <v>30</v>
      </c>
    </row>
    <row r="69" spans="1:33" ht="15.5" x14ac:dyDescent="0.35">
      <c r="A69" s="100">
        <v>64</v>
      </c>
      <c r="B69" s="108">
        <v>21005264</v>
      </c>
      <c r="C69" s="109" t="s">
        <v>27</v>
      </c>
      <c r="D69" s="110">
        <v>0.8</v>
      </c>
      <c r="E69" s="111" t="s">
        <v>33</v>
      </c>
      <c r="F69" s="112"/>
      <c r="G69" s="111" t="s">
        <v>34</v>
      </c>
      <c r="H69" s="111" t="s">
        <v>34</v>
      </c>
      <c r="I69" s="111" t="s">
        <v>34</v>
      </c>
      <c r="J69" s="111" t="s">
        <v>34</v>
      </c>
      <c r="K69" s="111" t="s">
        <v>34</v>
      </c>
      <c r="L69" s="113"/>
      <c r="M69" s="112"/>
      <c r="N69" s="111"/>
      <c r="O69" s="111"/>
      <c r="P69" s="111" t="s">
        <v>25</v>
      </c>
      <c r="Q69" s="111" t="s">
        <v>25</v>
      </c>
      <c r="R69" s="111" t="s">
        <v>25</v>
      </c>
      <c r="S69" s="113"/>
      <c r="T69" s="112"/>
      <c r="U69" s="111" t="s">
        <v>25</v>
      </c>
      <c r="V69" s="111" t="s">
        <v>25</v>
      </c>
      <c r="W69" s="111" t="s">
        <v>25</v>
      </c>
      <c r="X69" s="111" t="s">
        <v>25</v>
      </c>
      <c r="Y69" s="111" t="s">
        <v>25</v>
      </c>
      <c r="Z69" s="113"/>
      <c r="AA69" s="112"/>
      <c r="AB69" s="111"/>
      <c r="AC69" s="111"/>
      <c r="AD69" s="111" t="s">
        <v>34</v>
      </c>
      <c r="AE69" s="111" t="s">
        <v>34</v>
      </c>
      <c r="AF69" s="111" t="s">
        <v>34</v>
      </c>
      <c r="AG69" s="111"/>
    </row>
    <row r="70" spans="1:33" ht="15.5" x14ac:dyDescent="0.35">
      <c r="A70" s="100">
        <v>65</v>
      </c>
      <c r="B70" s="108">
        <v>21005265</v>
      </c>
      <c r="C70" s="109" t="s">
        <v>27</v>
      </c>
      <c r="D70" s="110">
        <v>0.8</v>
      </c>
      <c r="E70" s="111" t="s">
        <v>33</v>
      </c>
      <c r="F70" s="112"/>
      <c r="G70" s="111" t="s">
        <v>25</v>
      </c>
      <c r="H70" s="111" t="s">
        <v>25</v>
      </c>
      <c r="I70" s="111" t="s">
        <v>25</v>
      </c>
      <c r="J70" s="111" t="s">
        <v>25</v>
      </c>
      <c r="K70" s="111" t="s">
        <v>25</v>
      </c>
      <c r="L70" s="113"/>
      <c r="M70" s="112"/>
      <c r="N70" s="111"/>
      <c r="O70" s="111"/>
      <c r="P70" s="111" t="s">
        <v>34</v>
      </c>
      <c r="Q70" s="111" t="s">
        <v>34</v>
      </c>
      <c r="R70" s="111" t="s">
        <v>34</v>
      </c>
      <c r="S70" s="113"/>
      <c r="T70" s="112"/>
      <c r="U70" s="111" t="s">
        <v>34</v>
      </c>
      <c r="V70" s="111" t="s">
        <v>34</v>
      </c>
      <c r="W70" s="111" t="s">
        <v>34</v>
      </c>
      <c r="X70" s="111" t="s">
        <v>34</v>
      </c>
      <c r="Y70" s="111" t="s">
        <v>34</v>
      </c>
      <c r="Z70" s="113"/>
      <c r="AA70" s="112"/>
      <c r="AB70" s="111"/>
      <c r="AC70" s="111"/>
      <c r="AD70" s="111" t="s">
        <v>25</v>
      </c>
      <c r="AE70" s="111" t="s">
        <v>25</v>
      </c>
      <c r="AF70" s="111" t="s">
        <v>34</v>
      </c>
      <c r="AG70" s="111"/>
    </row>
    <row r="71" spans="1:33" ht="15.5" x14ac:dyDescent="0.35">
      <c r="A71" s="100">
        <v>66</v>
      </c>
      <c r="B71" s="108">
        <v>21005266</v>
      </c>
      <c r="C71" s="109" t="s">
        <v>32</v>
      </c>
      <c r="D71" s="110">
        <v>0.65</v>
      </c>
      <c r="E71" s="111" t="s">
        <v>33</v>
      </c>
      <c r="F71" s="112" t="s">
        <v>34</v>
      </c>
      <c r="G71" s="111"/>
      <c r="H71" s="111"/>
      <c r="I71" s="111"/>
      <c r="J71" s="111"/>
      <c r="K71" s="111"/>
      <c r="L71" s="113" t="s">
        <v>25</v>
      </c>
      <c r="M71" s="112" t="s">
        <v>25</v>
      </c>
      <c r="N71" s="111" t="s">
        <v>25</v>
      </c>
      <c r="O71" s="111" t="s">
        <v>25</v>
      </c>
      <c r="P71" s="111"/>
      <c r="Q71" s="111"/>
      <c r="R71" s="111"/>
      <c r="S71" s="113" t="s">
        <v>25</v>
      </c>
      <c r="T71" s="112" t="s">
        <v>25</v>
      </c>
      <c r="U71" s="111"/>
      <c r="V71" s="111"/>
      <c r="W71" s="111"/>
      <c r="X71" s="111"/>
      <c r="Y71" s="111" t="s">
        <v>34</v>
      </c>
      <c r="Z71" s="113" t="s">
        <v>34</v>
      </c>
      <c r="AA71" s="112" t="s">
        <v>34</v>
      </c>
      <c r="AB71" s="111" t="s">
        <v>34</v>
      </c>
      <c r="AC71" s="111" t="s">
        <v>34</v>
      </c>
      <c r="AD71" s="111"/>
      <c r="AE71" s="111"/>
      <c r="AF71" s="111"/>
      <c r="AG71" s="111" t="s">
        <v>34</v>
      </c>
    </row>
    <row r="72" spans="1:33" ht="15.5" x14ac:dyDescent="0.35">
      <c r="A72" s="100">
        <v>67</v>
      </c>
      <c r="B72" s="108">
        <v>21005267</v>
      </c>
      <c r="C72" s="117" t="s">
        <v>27</v>
      </c>
      <c r="D72" s="124">
        <v>0.75</v>
      </c>
      <c r="E72" s="113" t="s">
        <v>33</v>
      </c>
      <c r="F72" s="112" t="s">
        <v>25</v>
      </c>
      <c r="G72" s="111"/>
      <c r="H72" s="111"/>
      <c r="I72" s="111"/>
      <c r="J72" s="111"/>
      <c r="K72" s="111" t="s">
        <v>34</v>
      </c>
      <c r="L72" s="113" t="s">
        <v>34</v>
      </c>
      <c r="M72" s="112" t="s">
        <v>34</v>
      </c>
      <c r="N72" s="111" t="s">
        <v>34</v>
      </c>
      <c r="O72" s="111" t="s">
        <v>34</v>
      </c>
      <c r="P72" s="111"/>
      <c r="Q72" s="111"/>
      <c r="R72" s="111" t="s">
        <v>34</v>
      </c>
      <c r="S72" s="113" t="s">
        <v>34</v>
      </c>
      <c r="T72" s="112" t="s">
        <v>34</v>
      </c>
      <c r="U72" s="111"/>
      <c r="V72" s="111"/>
      <c r="W72" s="111"/>
      <c r="X72" s="111"/>
      <c r="Y72" s="111"/>
      <c r="Z72" s="113" t="s">
        <v>25</v>
      </c>
      <c r="AA72" s="112" t="s">
        <v>25</v>
      </c>
      <c r="AB72" s="111" t="s">
        <v>25</v>
      </c>
      <c r="AC72" s="111" t="s">
        <v>25</v>
      </c>
      <c r="AD72" s="111"/>
      <c r="AE72" s="111"/>
      <c r="AF72" s="111" t="s">
        <v>25</v>
      </c>
      <c r="AG72" s="111" t="s">
        <v>25</v>
      </c>
    </row>
    <row r="73" spans="1:33" x14ac:dyDescent="0.35">
      <c r="B73" s="23" t="s">
        <v>35</v>
      </c>
      <c r="C73" s="23"/>
      <c r="D73" s="24">
        <v>1.5</v>
      </c>
      <c r="E73" s="10"/>
      <c r="AG73" s="40"/>
    </row>
    <row r="74" spans="1:33" x14ac:dyDescent="0.35">
      <c r="B74" s="23" t="s">
        <v>36</v>
      </c>
      <c r="C74" s="23"/>
      <c r="D74" s="24">
        <f>D73+D64</f>
        <v>8.5</v>
      </c>
      <c r="E74" s="10"/>
      <c r="AG74" s="40"/>
    </row>
    <row r="75" spans="1:33" x14ac:dyDescent="0.35">
      <c r="B75" s="10"/>
      <c r="C75" s="10"/>
      <c r="D75" s="9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49"/>
    </row>
    <row r="76" spans="1:33" x14ac:dyDescent="0.35">
      <c r="B76" s="10"/>
      <c r="C76" s="10"/>
      <c r="D76" s="10"/>
      <c r="E76" s="27" t="s">
        <v>37</v>
      </c>
      <c r="F76" s="28">
        <f>COUNTIF(F65:F72,"D8")+COUNTIF(F65:F72,"D12")</f>
        <v>2</v>
      </c>
      <c r="G76" s="28">
        <f t="shared" ref="G76:AG76" si="8">COUNTIF(G65:G72,"D8")+COUNTIF(G65:G72,"D12")</f>
        <v>2</v>
      </c>
      <c r="H76" s="28">
        <f t="shared" si="8"/>
        <v>2</v>
      </c>
      <c r="I76" s="28">
        <f t="shared" si="8"/>
        <v>2</v>
      </c>
      <c r="J76" s="28">
        <f t="shared" si="8"/>
        <v>2</v>
      </c>
      <c r="K76" s="28">
        <f t="shared" si="8"/>
        <v>2</v>
      </c>
      <c r="L76" s="28">
        <f t="shared" si="8"/>
        <v>2</v>
      </c>
      <c r="M76" s="28">
        <f t="shared" si="8"/>
        <v>2</v>
      </c>
      <c r="N76" s="28">
        <f t="shared" si="8"/>
        <v>2</v>
      </c>
      <c r="O76" s="28">
        <f t="shared" si="8"/>
        <v>2</v>
      </c>
      <c r="P76" s="28">
        <f t="shared" si="8"/>
        <v>2</v>
      </c>
      <c r="Q76" s="28">
        <f t="shared" si="8"/>
        <v>2</v>
      </c>
      <c r="R76" s="28">
        <f t="shared" si="8"/>
        <v>2</v>
      </c>
      <c r="S76" s="28">
        <f t="shared" si="8"/>
        <v>2</v>
      </c>
      <c r="T76" s="28">
        <f t="shared" si="8"/>
        <v>2</v>
      </c>
      <c r="U76" s="28">
        <f t="shared" si="8"/>
        <v>2</v>
      </c>
      <c r="V76" s="28">
        <f t="shared" si="8"/>
        <v>2</v>
      </c>
      <c r="W76" s="28">
        <f t="shared" si="8"/>
        <v>2</v>
      </c>
      <c r="X76" s="28">
        <f t="shared" si="8"/>
        <v>2</v>
      </c>
      <c r="Y76" s="28">
        <f t="shared" si="8"/>
        <v>2</v>
      </c>
      <c r="Z76" s="28">
        <f t="shared" si="8"/>
        <v>2</v>
      </c>
      <c r="AA76" s="28">
        <f t="shared" si="8"/>
        <v>2</v>
      </c>
      <c r="AB76" s="28">
        <f t="shared" si="8"/>
        <v>2</v>
      </c>
      <c r="AC76" s="28">
        <f t="shared" si="8"/>
        <v>2</v>
      </c>
      <c r="AD76" s="28">
        <f t="shared" si="8"/>
        <v>2</v>
      </c>
      <c r="AE76" s="28">
        <f t="shared" si="8"/>
        <v>2</v>
      </c>
      <c r="AF76" s="28">
        <f t="shared" si="8"/>
        <v>2</v>
      </c>
      <c r="AG76" s="42">
        <f t="shared" si="8"/>
        <v>2</v>
      </c>
    </row>
    <row r="77" spans="1:33" x14ac:dyDescent="0.35">
      <c r="C77" s="10"/>
      <c r="D77" s="10"/>
      <c r="E77" s="29" t="s">
        <v>38</v>
      </c>
      <c r="F77" s="30">
        <f>(COUNTIF(F65:F72,"E8"))+COUNTIF(F65:F72,"D12")</f>
        <v>2</v>
      </c>
      <c r="G77" s="30">
        <f t="shared" ref="G77:AG77" si="9">(COUNTIF(G65:G72,"E8"))+COUNTIF(G65:G72,"D12")</f>
        <v>2</v>
      </c>
      <c r="H77" s="30">
        <f t="shared" si="9"/>
        <v>2</v>
      </c>
      <c r="I77" s="30">
        <f t="shared" si="9"/>
        <v>2</v>
      </c>
      <c r="J77" s="30">
        <f t="shared" si="9"/>
        <v>2</v>
      </c>
      <c r="K77" s="30">
        <f t="shared" si="9"/>
        <v>2</v>
      </c>
      <c r="L77" s="30">
        <f t="shared" si="9"/>
        <v>2</v>
      </c>
      <c r="M77" s="30">
        <f t="shared" si="9"/>
        <v>2</v>
      </c>
      <c r="N77" s="30">
        <f t="shared" si="9"/>
        <v>2</v>
      </c>
      <c r="O77" s="30">
        <f t="shared" si="9"/>
        <v>2</v>
      </c>
      <c r="P77" s="30">
        <f t="shared" si="9"/>
        <v>2</v>
      </c>
      <c r="Q77" s="30">
        <f t="shared" si="9"/>
        <v>2</v>
      </c>
      <c r="R77" s="30">
        <f t="shared" si="9"/>
        <v>2</v>
      </c>
      <c r="S77" s="30">
        <f t="shared" si="9"/>
        <v>2</v>
      </c>
      <c r="T77" s="30">
        <f t="shared" si="9"/>
        <v>2</v>
      </c>
      <c r="U77" s="30">
        <f t="shared" si="9"/>
        <v>2</v>
      </c>
      <c r="V77" s="30">
        <f t="shared" si="9"/>
        <v>2</v>
      </c>
      <c r="W77" s="30">
        <f t="shared" si="9"/>
        <v>2</v>
      </c>
      <c r="X77" s="30">
        <f t="shared" si="9"/>
        <v>2</v>
      </c>
      <c r="Y77" s="30">
        <f t="shared" si="9"/>
        <v>2</v>
      </c>
      <c r="Z77" s="30">
        <f t="shared" si="9"/>
        <v>2</v>
      </c>
      <c r="AA77" s="30">
        <f t="shared" si="9"/>
        <v>2</v>
      </c>
      <c r="AB77" s="30">
        <f t="shared" si="9"/>
        <v>2</v>
      </c>
      <c r="AC77" s="30">
        <f t="shared" si="9"/>
        <v>2</v>
      </c>
      <c r="AD77" s="30">
        <f t="shared" si="9"/>
        <v>2</v>
      </c>
      <c r="AE77" s="30">
        <f t="shared" si="9"/>
        <v>2</v>
      </c>
      <c r="AF77" s="30">
        <f t="shared" si="9"/>
        <v>2</v>
      </c>
      <c r="AG77" s="43">
        <f t="shared" si="9"/>
        <v>2</v>
      </c>
    </row>
    <row r="78" spans="1:33" x14ac:dyDescent="0.35">
      <c r="C78" s="10"/>
      <c r="D78" s="10"/>
      <c r="E78" s="29" t="s">
        <v>39</v>
      </c>
      <c r="F78" s="30">
        <f>(COUNTIF(F65:F72,"E8"))+COUNTIF(F65:F72,"N12")</f>
        <v>2</v>
      </c>
      <c r="G78" s="30">
        <f t="shared" ref="G78:AG78" si="10">(COUNTIF(G65:G72,"E8"))+COUNTIF(G65:G72,"N12")</f>
        <v>2</v>
      </c>
      <c r="H78" s="30">
        <f t="shared" si="10"/>
        <v>2</v>
      </c>
      <c r="I78" s="30">
        <f t="shared" si="10"/>
        <v>2</v>
      </c>
      <c r="J78" s="30">
        <f t="shared" si="10"/>
        <v>2</v>
      </c>
      <c r="K78" s="30">
        <f t="shared" si="10"/>
        <v>2</v>
      </c>
      <c r="L78" s="30">
        <f t="shared" si="10"/>
        <v>2</v>
      </c>
      <c r="M78" s="30">
        <f t="shared" si="10"/>
        <v>2</v>
      </c>
      <c r="N78" s="30">
        <f t="shared" si="10"/>
        <v>2</v>
      </c>
      <c r="O78" s="30">
        <f t="shared" si="10"/>
        <v>2</v>
      </c>
      <c r="P78" s="30">
        <f t="shared" si="10"/>
        <v>2</v>
      </c>
      <c r="Q78" s="30">
        <f t="shared" si="10"/>
        <v>2</v>
      </c>
      <c r="R78" s="30">
        <f t="shared" si="10"/>
        <v>2</v>
      </c>
      <c r="S78" s="30">
        <f t="shared" si="10"/>
        <v>2</v>
      </c>
      <c r="T78" s="30">
        <f t="shared" si="10"/>
        <v>2</v>
      </c>
      <c r="U78" s="30">
        <f t="shared" si="10"/>
        <v>2</v>
      </c>
      <c r="V78" s="30">
        <f t="shared" si="10"/>
        <v>2</v>
      </c>
      <c r="W78" s="30">
        <f t="shared" si="10"/>
        <v>2</v>
      </c>
      <c r="X78" s="30">
        <f t="shared" si="10"/>
        <v>2</v>
      </c>
      <c r="Y78" s="30">
        <f t="shared" si="10"/>
        <v>2</v>
      </c>
      <c r="Z78" s="30">
        <f t="shared" si="10"/>
        <v>2</v>
      </c>
      <c r="AA78" s="30">
        <f t="shared" si="10"/>
        <v>2</v>
      </c>
      <c r="AB78" s="30">
        <f t="shared" si="10"/>
        <v>2</v>
      </c>
      <c r="AC78" s="30">
        <f t="shared" si="10"/>
        <v>2</v>
      </c>
      <c r="AD78" s="30">
        <f t="shared" si="10"/>
        <v>2</v>
      </c>
      <c r="AE78" s="30">
        <f t="shared" si="10"/>
        <v>2</v>
      </c>
      <c r="AF78" s="30">
        <f t="shared" si="10"/>
        <v>2</v>
      </c>
      <c r="AG78" s="43">
        <f t="shared" si="10"/>
        <v>2</v>
      </c>
    </row>
    <row r="79" spans="1:33" x14ac:dyDescent="0.35">
      <c r="B79" s="10"/>
      <c r="C79" s="10"/>
      <c r="D79" s="10"/>
      <c r="E79" s="29" t="s">
        <v>40</v>
      </c>
      <c r="F79" s="30">
        <f>COUNTIF(F65:F72,"N8")+COUNTIF(F65:F72,"N12")</f>
        <v>1</v>
      </c>
      <c r="G79" s="30">
        <f t="shared" ref="G79:AG79" si="11">COUNTIF(G65:G72,"N8")+COUNTIF(G65:G72,"N12")</f>
        <v>1</v>
      </c>
      <c r="H79" s="30">
        <f t="shared" si="11"/>
        <v>1</v>
      </c>
      <c r="I79" s="30">
        <f t="shared" si="11"/>
        <v>1</v>
      </c>
      <c r="J79" s="30">
        <f t="shared" si="11"/>
        <v>1</v>
      </c>
      <c r="K79" s="30">
        <f t="shared" si="11"/>
        <v>1</v>
      </c>
      <c r="L79" s="30">
        <f t="shared" si="11"/>
        <v>1</v>
      </c>
      <c r="M79" s="30">
        <f t="shared" si="11"/>
        <v>1</v>
      </c>
      <c r="N79" s="30">
        <f t="shared" si="11"/>
        <v>1</v>
      </c>
      <c r="O79" s="30">
        <f t="shared" si="11"/>
        <v>1</v>
      </c>
      <c r="P79" s="30">
        <f t="shared" si="11"/>
        <v>1</v>
      </c>
      <c r="Q79" s="30">
        <f t="shared" si="11"/>
        <v>1</v>
      </c>
      <c r="R79" s="30">
        <f t="shared" si="11"/>
        <v>1</v>
      </c>
      <c r="S79" s="30">
        <f t="shared" si="11"/>
        <v>1</v>
      </c>
      <c r="T79" s="30">
        <f t="shared" si="11"/>
        <v>1</v>
      </c>
      <c r="U79" s="30">
        <f t="shared" si="11"/>
        <v>1</v>
      </c>
      <c r="V79" s="30">
        <f t="shared" si="11"/>
        <v>1</v>
      </c>
      <c r="W79" s="30">
        <f t="shared" si="11"/>
        <v>1</v>
      </c>
      <c r="X79" s="30">
        <f t="shared" si="11"/>
        <v>1</v>
      </c>
      <c r="Y79" s="30">
        <f t="shared" si="11"/>
        <v>1</v>
      </c>
      <c r="Z79" s="30">
        <f t="shared" si="11"/>
        <v>1</v>
      </c>
      <c r="AA79" s="30">
        <f t="shared" si="11"/>
        <v>1</v>
      </c>
      <c r="AB79" s="30">
        <f t="shared" si="11"/>
        <v>1</v>
      </c>
      <c r="AC79" s="30">
        <f t="shared" si="11"/>
        <v>1</v>
      </c>
      <c r="AD79" s="30">
        <f t="shared" si="11"/>
        <v>1</v>
      </c>
      <c r="AE79" s="30">
        <f t="shared" si="11"/>
        <v>1</v>
      </c>
      <c r="AF79" s="30">
        <f t="shared" si="11"/>
        <v>1</v>
      </c>
      <c r="AG79" s="43">
        <f t="shared" si="11"/>
        <v>1</v>
      </c>
    </row>
    <row r="80" spans="1:33" x14ac:dyDescent="0.35">
      <c r="AG80" s="40"/>
    </row>
    <row r="81" spans="1:33" x14ac:dyDescent="0.35">
      <c r="AG81" s="40"/>
    </row>
    <row r="82" spans="1:33" x14ac:dyDescent="0.35">
      <c r="AG82" s="40"/>
    </row>
    <row r="83" spans="1:33" x14ac:dyDescent="0.35">
      <c r="AG83" s="40"/>
    </row>
    <row r="84" spans="1:33" x14ac:dyDescent="0.35">
      <c r="AG84" s="40"/>
    </row>
    <row r="85" spans="1:33" x14ac:dyDescent="0.35">
      <c r="AG85" s="40"/>
    </row>
    <row r="86" spans="1:33" x14ac:dyDescent="0.35">
      <c r="AG86" s="40"/>
    </row>
    <row r="87" spans="1:33" ht="15" thickBot="1" x14ac:dyDescent="0.4">
      <c r="B87" s="1" t="s">
        <v>54</v>
      </c>
      <c r="C87" s="125" t="s">
        <v>100</v>
      </c>
      <c r="D87" s="125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37">
        <v>33</v>
      </c>
    </row>
    <row r="88" spans="1:33" x14ac:dyDescent="0.35">
      <c r="B88" s="138" t="s">
        <v>5</v>
      </c>
      <c r="C88" s="31"/>
      <c r="D88" s="130" t="s">
        <v>7</v>
      </c>
      <c r="E88" s="130" t="s">
        <v>10</v>
      </c>
      <c r="F88" s="132" t="s">
        <v>11</v>
      </c>
      <c r="G88" s="133"/>
      <c r="H88" s="133"/>
      <c r="I88" s="133"/>
      <c r="J88" s="133"/>
      <c r="K88" s="133"/>
      <c r="L88" s="134"/>
      <c r="M88" s="132" t="s">
        <v>12</v>
      </c>
      <c r="N88" s="133"/>
      <c r="O88" s="133"/>
      <c r="P88" s="133"/>
      <c r="Q88" s="133"/>
      <c r="R88" s="133"/>
      <c r="S88" s="134"/>
      <c r="T88" s="132" t="s">
        <v>13</v>
      </c>
      <c r="U88" s="133"/>
      <c r="V88" s="133"/>
      <c r="W88" s="133"/>
      <c r="X88" s="133"/>
      <c r="Y88" s="133"/>
      <c r="Z88" s="134"/>
      <c r="AA88" s="132" t="s">
        <v>14</v>
      </c>
      <c r="AB88" s="133"/>
      <c r="AC88" s="133"/>
      <c r="AD88" s="133"/>
      <c r="AE88" s="133"/>
      <c r="AF88" s="133"/>
      <c r="AG88" s="135"/>
    </row>
    <row r="89" spans="1:33" x14ac:dyDescent="0.35">
      <c r="B89" s="139"/>
      <c r="C89" s="32" t="s">
        <v>6</v>
      </c>
      <c r="D89" s="131"/>
      <c r="E89" s="131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38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39"/>
    </row>
    <row r="91" spans="1:33" ht="15.5" x14ac:dyDescent="0.35">
      <c r="A91" s="100">
        <v>68</v>
      </c>
      <c r="B91" s="108">
        <v>21005268</v>
      </c>
      <c r="C91" s="109" t="s">
        <v>27</v>
      </c>
      <c r="D91" s="110">
        <v>1</v>
      </c>
      <c r="E91" s="111" t="s">
        <v>28</v>
      </c>
      <c r="F91" s="112" t="s">
        <v>29</v>
      </c>
      <c r="G91" s="111" t="s">
        <v>29</v>
      </c>
      <c r="H91" s="111" t="s">
        <v>29</v>
      </c>
      <c r="I91" s="111"/>
      <c r="J91" s="111"/>
      <c r="K91" s="111" t="s">
        <v>25</v>
      </c>
      <c r="L91" s="113" t="s">
        <v>29</v>
      </c>
      <c r="M91" s="112"/>
      <c r="N91" s="111"/>
      <c r="O91" s="111"/>
      <c r="P91" s="111" t="s">
        <v>29</v>
      </c>
      <c r="Q91" s="111" t="s">
        <v>29</v>
      </c>
      <c r="R91" s="111"/>
      <c r="S91" s="113"/>
      <c r="T91" s="112" t="s">
        <v>30</v>
      </c>
      <c r="U91" s="111" t="s">
        <v>30</v>
      </c>
      <c r="V91" s="111" t="s">
        <v>30</v>
      </c>
      <c r="W91" s="111"/>
      <c r="X91" s="111"/>
      <c r="Y91" s="111" t="s">
        <v>31</v>
      </c>
      <c r="Z91" s="113" t="s">
        <v>30</v>
      </c>
      <c r="AA91" s="112"/>
      <c r="AB91" s="111"/>
      <c r="AC91" s="111"/>
      <c r="AD91" s="111" t="s">
        <v>30</v>
      </c>
      <c r="AE91" s="111" t="s">
        <v>30</v>
      </c>
      <c r="AF91" s="111"/>
      <c r="AG91" s="111"/>
    </row>
    <row r="92" spans="1:33" ht="15.5" x14ac:dyDescent="0.35">
      <c r="A92" s="100">
        <v>69</v>
      </c>
      <c r="B92" s="108">
        <v>21005269</v>
      </c>
      <c r="C92" s="109" t="s">
        <v>27</v>
      </c>
      <c r="D92" s="110">
        <v>1</v>
      </c>
      <c r="E92" s="111" t="s">
        <v>28</v>
      </c>
      <c r="F92" s="112" t="s">
        <v>30</v>
      </c>
      <c r="G92" s="111" t="s">
        <v>30</v>
      </c>
      <c r="H92" s="111" t="s">
        <v>30</v>
      </c>
      <c r="I92" s="111"/>
      <c r="J92" s="111"/>
      <c r="K92" s="111" t="s">
        <v>31</v>
      </c>
      <c r="L92" s="113" t="s">
        <v>30</v>
      </c>
      <c r="M92" s="112"/>
      <c r="N92" s="111"/>
      <c r="O92" s="111"/>
      <c r="P92" s="111" t="s">
        <v>30</v>
      </c>
      <c r="Q92" s="111" t="s">
        <v>30</v>
      </c>
      <c r="R92" s="111"/>
      <c r="S92" s="113"/>
      <c r="T92" s="112" t="s">
        <v>29</v>
      </c>
      <c r="U92" s="111" t="s">
        <v>29</v>
      </c>
      <c r="V92" s="111" t="s">
        <v>29</v>
      </c>
      <c r="W92" s="111"/>
      <c r="X92" s="111"/>
      <c r="Y92" s="111" t="s">
        <v>25</v>
      </c>
      <c r="Z92" s="113" t="s">
        <v>29</v>
      </c>
      <c r="AA92" s="112"/>
      <c r="AB92" s="111"/>
      <c r="AC92" s="111"/>
      <c r="AD92" s="111" t="s">
        <v>29</v>
      </c>
      <c r="AE92" s="111" t="s">
        <v>29</v>
      </c>
      <c r="AF92" s="111"/>
      <c r="AG92" s="111"/>
    </row>
    <row r="93" spans="1:33" ht="15.5" x14ac:dyDescent="0.35">
      <c r="A93" s="100">
        <v>70</v>
      </c>
      <c r="B93" s="108">
        <v>21005270</v>
      </c>
      <c r="C93" s="109" t="s">
        <v>27</v>
      </c>
      <c r="D93" s="110">
        <v>1</v>
      </c>
      <c r="E93" s="111" t="s">
        <v>28</v>
      </c>
      <c r="F93" s="112"/>
      <c r="G93" s="111"/>
      <c r="H93" s="111"/>
      <c r="I93" s="111" t="s">
        <v>30</v>
      </c>
      <c r="J93" s="111" t="s">
        <v>30</v>
      </c>
      <c r="K93" s="111"/>
      <c r="L93" s="113"/>
      <c r="M93" s="112" t="s">
        <v>30</v>
      </c>
      <c r="N93" s="111" t="s">
        <v>30</v>
      </c>
      <c r="O93" s="111" t="s">
        <v>30</v>
      </c>
      <c r="P93" s="111"/>
      <c r="Q93" s="111"/>
      <c r="R93" s="111" t="s">
        <v>31</v>
      </c>
      <c r="S93" s="113" t="s">
        <v>30</v>
      </c>
      <c r="T93" s="112"/>
      <c r="U93" s="111"/>
      <c r="V93" s="111"/>
      <c r="W93" s="111" t="s">
        <v>29</v>
      </c>
      <c r="X93" s="111" t="s">
        <v>29</v>
      </c>
      <c r="Y93" s="111"/>
      <c r="Z93" s="113"/>
      <c r="AA93" s="112" t="s">
        <v>29</v>
      </c>
      <c r="AB93" s="111" t="s">
        <v>29</v>
      </c>
      <c r="AC93" s="111" t="s">
        <v>29</v>
      </c>
      <c r="AD93" s="111"/>
      <c r="AE93" s="111"/>
      <c r="AF93" s="111" t="s">
        <v>25</v>
      </c>
      <c r="AG93" s="111" t="s">
        <v>29</v>
      </c>
    </row>
    <row r="94" spans="1:33" ht="15.5" x14ac:dyDescent="0.35">
      <c r="A94" s="100">
        <v>71</v>
      </c>
      <c r="B94" s="108">
        <v>21005271</v>
      </c>
      <c r="C94" s="109" t="s">
        <v>27</v>
      </c>
      <c r="D94" s="110">
        <v>1</v>
      </c>
      <c r="E94" s="111" t="s">
        <v>28</v>
      </c>
      <c r="F94" s="112"/>
      <c r="G94" s="111"/>
      <c r="H94" s="111"/>
      <c r="I94" s="111" t="s">
        <v>29</v>
      </c>
      <c r="J94" s="111" t="s">
        <v>29</v>
      </c>
      <c r="K94" s="111"/>
      <c r="L94" s="113"/>
      <c r="M94" s="112" t="s">
        <v>29</v>
      </c>
      <c r="N94" s="111" t="s">
        <v>29</v>
      </c>
      <c r="O94" s="111" t="s">
        <v>29</v>
      </c>
      <c r="P94" s="111"/>
      <c r="Q94" s="111"/>
      <c r="R94" s="111" t="s">
        <v>25</v>
      </c>
      <c r="S94" s="113" t="s">
        <v>29</v>
      </c>
      <c r="T94" s="112"/>
      <c r="U94" s="111"/>
      <c r="V94" s="111"/>
      <c r="W94" s="111" t="s">
        <v>30</v>
      </c>
      <c r="X94" s="111" t="s">
        <v>30</v>
      </c>
      <c r="Y94" s="111"/>
      <c r="Z94" s="113"/>
      <c r="AA94" s="112" t="s">
        <v>30</v>
      </c>
      <c r="AB94" s="111" t="s">
        <v>30</v>
      </c>
      <c r="AC94" s="111" t="s">
        <v>30</v>
      </c>
      <c r="AD94" s="111"/>
      <c r="AE94" s="111"/>
      <c r="AF94" s="111" t="s">
        <v>31</v>
      </c>
      <c r="AG94" s="111" t="s">
        <v>30</v>
      </c>
    </row>
    <row r="95" spans="1:33" ht="15.5" x14ac:dyDescent="0.35">
      <c r="A95" s="100">
        <v>72</v>
      </c>
      <c r="B95" s="108">
        <v>21005272</v>
      </c>
      <c r="C95" s="109" t="s">
        <v>27</v>
      </c>
      <c r="D95" s="110">
        <v>0.8</v>
      </c>
      <c r="E95" s="111" t="s">
        <v>33</v>
      </c>
      <c r="F95" s="112"/>
      <c r="G95" s="111" t="s">
        <v>34</v>
      </c>
      <c r="H95" s="111" t="s">
        <v>34</v>
      </c>
      <c r="I95" s="111" t="s">
        <v>34</v>
      </c>
      <c r="J95" s="111" t="s">
        <v>34</v>
      </c>
      <c r="K95" s="111" t="s">
        <v>34</v>
      </c>
      <c r="L95" s="113"/>
      <c r="M95" s="112"/>
      <c r="N95" s="111"/>
      <c r="O95" s="111"/>
      <c r="P95" s="111" t="s">
        <v>25</v>
      </c>
      <c r="Q95" s="111" t="s">
        <v>25</v>
      </c>
      <c r="R95" s="111" t="s">
        <v>25</v>
      </c>
      <c r="S95" s="113"/>
      <c r="T95" s="112"/>
      <c r="U95" s="111" t="s">
        <v>25</v>
      </c>
      <c r="V95" s="111" t="s">
        <v>25</v>
      </c>
      <c r="W95" s="111" t="s">
        <v>25</v>
      </c>
      <c r="X95" s="111" t="s">
        <v>25</v>
      </c>
      <c r="Y95" s="111" t="s">
        <v>25</v>
      </c>
      <c r="Z95" s="113"/>
      <c r="AA95" s="112"/>
      <c r="AB95" s="111"/>
      <c r="AC95" s="111"/>
      <c r="AD95" s="111" t="s">
        <v>34</v>
      </c>
      <c r="AE95" s="111" t="s">
        <v>34</v>
      </c>
      <c r="AF95" s="111" t="s">
        <v>34</v>
      </c>
      <c r="AG95" s="111"/>
    </row>
    <row r="96" spans="1:33" ht="15.5" x14ac:dyDescent="0.35">
      <c r="A96" s="100">
        <v>73</v>
      </c>
      <c r="B96" s="108">
        <v>21005273</v>
      </c>
      <c r="C96" s="109" t="s">
        <v>27</v>
      </c>
      <c r="D96" s="110">
        <v>0.8</v>
      </c>
      <c r="E96" s="111" t="s">
        <v>33</v>
      </c>
      <c r="F96" s="112"/>
      <c r="G96" s="111" t="s">
        <v>25</v>
      </c>
      <c r="H96" s="111" t="s">
        <v>25</v>
      </c>
      <c r="I96" s="111" t="s">
        <v>25</v>
      </c>
      <c r="J96" s="111" t="s">
        <v>25</v>
      </c>
      <c r="K96" s="111" t="s">
        <v>25</v>
      </c>
      <c r="L96" s="113"/>
      <c r="M96" s="112"/>
      <c r="N96" s="111"/>
      <c r="O96" s="111"/>
      <c r="P96" s="111" t="s">
        <v>34</v>
      </c>
      <c r="Q96" s="111" t="s">
        <v>34</v>
      </c>
      <c r="R96" s="111" t="s">
        <v>34</v>
      </c>
      <c r="S96" s="113"/>
      <c r="T96" s="112"/>
      <c r="U96" s="111" t="s">
        <v>34</v>
      </c>
      <c r="V96" s="111" t="s">
        <v>34</v>
      </c>
      <c r="W96" s="111" t="s">
        <v>34</v>
      </c>
      <c r="X96" s="111" t="s">
        <v>34</v>
      </c>
      <c r="Y96" s="111" t="s">
        <v>34</v>
      </c>
      <c r="Z96" s="113"/>
      <c r="AA96" s="112"/>
      <c r="AB96" s="111"/>
      <c r="AC96" s="111"/>
      <c r="AD96" s="111" t="s">
        <v>25</v>
      </c>
      <c r="AE96" s="111" t="s">
        <v>25</v>
      </c>
      <c r="AF96" s="111" t="s">
        <v>34</v>
      </c>
      <c r="AG96" s="111"/>
    </row>
    <row r="97" spans="1:33" ht="15.5" x14ac:dyDescent="0.35">
      <c r="A97" s="100">
        <v>74</v>
      </c>
      <c r="B97" s="108">
        <v>21005274</v>
      </c>
      <c r="C97" s="109" t="s">
        <v>27</v>
      </c>
      <c r="D97" s="110">
        <v>0.65</v>
      </c>
      <c r="E97" s="111" t="s">
        <v>33</v>
      </c>
      <c r="F97" s="112" t="s">
        <v>34</v>
      </c>
      <c r="G97" s="111"/>
      <c r="H97" s="111"/>
      <c r="I97" s="111"/>
      <c r="J97" s="111"/>
      <c r="K97" s="111"/>
      <c r="L97" s="113" t="s">
        <v>25</v>
      </c>
      <c r="M97" s="112" t="s">
        <v>25</v>
      </c>
      <c r="N97" s="111" t="s">
        <v>25</v>
      </c>
      <c r="O97" s="111" t="s">
        <v>25</v>
      </c>
      <c r="P97" s="111"/>
      <c r="Q97" s="111"/>
      <c r="R97" s="111"/>
      <c r="S97" s="113" t="s">
        <v>25</v>
      </c>
      <c r="T97" s="112" t="s">
        <v>25</v>
      </c>
      <c r="U97" s="111"/>
      <c r="V97" s="111"/>
      <c r="W97" s="111"/>
      <c r="X97" s="111"/>
      <c r="Y97" s="111" t="s">
        <v>34</v>
      </c>
      <c r="Z97" s="113" t="s">
        <v>34</v>
      </c>
      <c r="AA97" s="112" t="s">
        <v>34</v>
      </c>
      <c r="AB97" s="111" t="s">
        <v>34</v>
      </c>
      <c r="AC97" s="111" t="s">
        <v>34</v>
      </c>
      <c r="AD97" s="111"/>
      <c r="AE97" s="111"/>
      <c r="AF97" s="111"/>
      <c r="AG97" s="111" t="s">
        <v>34</v>
      </c>
    </row>
    <row r="98" spans="1:33" ht="15.5" x14ac:dyDescent="0.35">
      <c r="A98" s="95">
        <v>75</v>
      </c>
      <c r="B98" s="15">
        <v>21005275</v>
      </c>
      <c r="C98" s="86" t="s">
        <v>32</v>
      </c>
      <c r="D98" s="34">
        <v>0.75</v>
      </c>
      <c r="E98" s="22" t="s">
        <v>33</v>
      </c>
      <c r="F98" s="19" t="s">
        <v>25</v>
      </c>
      <c r="G98" s="20"/>
      <c r="H98" s="20"/>
      <c r="I98" s="21"/>
      <c r="J98" s="21"/>
      <c r="K98" s="21" t="s">
        <v>34</v>
      </c>
      <c r="L98" s="22" t="s">
        <v>34</v>
      </c>
      <c r="M98" s="19" t="s">
        <v>34</v>
      </c>
      <c r="N98" s="20" t="s">
        <v>34</v>
      </c>
      <c r="O98" s="20" t="s">
        <v>34</v>
      </c>
      <c r="P98" s="21"/>
      <c r="Q98" s="21"/>
      <c r="R98" s="21" t="s">
        <v>34</v>
      </c>
      <c r="S98" s="22" t="s">
        <v>34</v>
      </c>
      <c r="T98" s="19" t="s">
        <v>34</v>
      </c>
      <c r="U98" s="20"/>
      <c r="V98" s="20"/>
      <c r="W98" s="21"/>
      <c r="X98" s="21"/>
      <c r="Y98" s="21"/>
      <c r="Z98" s="22" t="s">
        <v>25</v>
      </c>
      <c r="AA98" s="19" t="s">
        <v>25</v>
      </c>
      <c r="AB98" s="20" t="s">
        <v>25</v>
      </c>
      <c r="AC98" s="20" t="s">
        <v>25</v>
      </c>
      <c r="AD98" s="21"/>
      <c r="AE98" s="21"/>
      <c r="AF98" s="21" t="s">
        <v>25</v>
      </c>
      <c r="AG98" s="21" t="s">
        <v>25</v>
      </c>
    </row>
    <row r="99" spans="1:33" x14ac:dyDescent="0.35">
      <c r="B99" s="23" t="s">
        <v>35</v>
      </c>
      <c r="C99" s="23"/>
      <c r="D99" s="24">
        <v>1.5</v>
      </c>
      <c r="E99" s="10"/>
      <c r="AG99" s="40"/>
    </row>
    <row r="100" spans="1:33" x14ac:dyDescent="0.35">
      <c r="B100" s="23" t="s">
        <v>36</v>
      </c>
      <c r="C100" s="23"/>
      <c r="D100" s="24">
        <f>D99+D90</f>
        <v>8.5</v>
      </c>
      <c r="E100" s="10"/>
      <c r="AG100" s="40"/>
    </row>
    <row r="101" spans="1:33" x14ac:dyDescent="0.35">
      <c r="B101" s="10"/>
      <c r="C101" s="10"/>
      <c r="D101" s="9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49"/>
    </row>
    <row r="102" spans="1:33" x14ac:dyDescent="0.35">
      <c r="B102" s="10"/>
      <c r="C102" s="10"/>
      <c r="D102" s="10"/>
      <c r="E102" s="27" t="s">
        <v>37</v>
      </c>
      <c r="F102" s="28">
        <f>COUNTIF(F91:F98,"D8")+COUNTIF(F91:F98,"D12")</f>
        <v>2</v>
      </c>
      <c r="G102" s="28">
        <f t="shared" ref="G102:AG102" si="12">COUNTIF(G91:G98,"D8")+COUNTIF(G91:G98,"D12")</f>
        <v>2</v>
      </c>
      <c r="H102" s="28">
        <f t="shared" si="12"/>
        <v>2</v>
      </c>
      <c r="I102" s="28">
        <f t="shared" si="12"/>
        <v>2</v>
      </c>
      <c r="J102" s="28">
        <f t="shared" si="12"/>
        <v>2</v>
      </c>
      <c r="K102" s="28">
        <f t="shared" si="12"/>
        <v>2</v>
      </c>
      <c r="L102" s="28">
        <f t="shared" si="12"/>
        <v>2</v>
      </c>
      <c r="M102" s="28">
        <f t="shared" si="12"/>
        <v>2</v>
      </c>
      <c r="N102" s="28">
        <f t="shared" si="12"/>
        <v>2</v>
      </c>
      <c r="O102" s="28">
        <f t="shared" si="12"/>
        <v>2</v>
      </c>
      <c r="P102" s="28">
        <f t="shared" si="12"/>
        <v>2</v>
      </c>
      <c r="Q102" s="28">
        <f t="shared" si="12"/>
        <v>2</v>
      </c>
      <c r="R102" s="28">
        <f t="shared" si="12"/>
        <v>2</v>
      </c>
      <c r="S102" s="28">
        <f t="shared" si="12"/>
        <v>2</v>
      </c>
      <c r="T102" s="28">
        <f t="shared" si="12"/>
        <v>2</v>
      </c>
      <c r="U102" s="28">
        <f t="shared" si="12"/>
        <v>2</v>
      </c>
      <c r="V102" s="28">
        <f t="shared" si="12"/>
        <v>2</v>
      </c>
      <c r="W102" s="28">
        <f t="shared" si="12"/>
        <v>2</v>
      </c>
      <c r="X102" s="28">
        <f t="shared" si="12"/>
        <v>2</v>
      </c>
      <c r="Y102" s="28">
        <f t="shared" si="12"/>
        <v>2</v>
      </c>
      <c r="Z102" s="28">
        <f t="shared" si="12"/>
        <v>2</v>
      </c>
      <c r="AA102" s="28">
        <f t="shared" si="12"/>
        <v>2</v>
      </c>
      <c r="AB102" s="28">
        <f t="shared" si="12"/>
        <v>2</v>
      </c>
      <c r="AC102" s="28">
        <f t="shared" si="12"/>
        <v>2</v>
      </c>
      <c r="AD102" s="28">
        <f t="shared" si="12"/>
        <v>2</v>
      </c>
      <c r="AE102" s="28">
        <f t="shared" si="12"/>
        <v>2</v>
      </c>
      <c r="AF102" s="28">
        <f t="shared" si="12"/>
        <v>2</v>
      </c>
      <c r="AG102" s="42">
        <f t="shared" si="12"/>
        <v>2</v>
      </c>
    </row>
    <row r="103" spans="1:33" x14ac:dyDescent="0.35">
      <c r="C103" s="10"/>
      <c r="D103" s="10"/>
      <c r="E103" s="29" t="s">
        <v>38</v>
      </c>
      <c r="F103" s="30">
        <f>(COUNTIF(F91:F98,"E8"))+COUNTIF(F91:F98,"D12")</f>
        <v>2</v>
      </c>
      <c r="G103" s="30">
        <f t="shared" ref="G103:AG103" si="13">(COUNTIF(G91:G98,"E8"))+COUNTIF(G91:G98,"D12")</f>
        <v>2</v>
      </c>
      <c r="H103" s="30">
        <f t="shared" si="13"/>
        <v>2</v>
      </c>
      <c r="I103" s="30">
        <f t="shared" si="13"/>
        <v>2</v>
      </c>
      <c r="J103" s="30">
        <f t="shared" si="13"/>
        <v>2</v>
      </c>
      <c r="K103" s="30">
        <f t="shared" si="13"/>
        <v>2</v>
      </c>
      <c r="L103" s="30">
        <f t="shared" si="13"/>
        <v>2</v>
      </c>
      <c r="M103" s="30">
        <f t="shared" si="13"/>
        <v>2</v>
      </c>
      <c r="N103" s="30">
        <f t="shared" si="13"/>
        <v>2</v>
      </c>
      <c r="O103" s="30">
        <f t="shared" si="13"/>
        <v>2</v>
      </c>
      <c r="P103" s="30">
        <f t="shared" si="13"/>
        <v>2</v>
      </c>
      <c r="Q103" s="30">
        <f t="shared" si="13"/>
        <v>2</v>
      </c>
      <c r="R103" s="30">
        <f t="shared" si="13"/>
        <v>2</v>
      </c>
      <c r="S103" s="30">
        <f t="shared" si="13"/>
        <v>2</v>
      </c>
      <c r="T103" s="30">
        <f t="shared" si="13"/>
        <v>2</v>
      </c>
      <c r="U103" s="30">
        <f t="shared" si="13"/>
        <v>2</v>
      </c>
      <c r="V103" s="30">
        <f t="shared" si="13"/>
        <v>2</v>
      </c>
      <c r="W103" s="30">
        <f t="shared" si="13"/>
        <v>2</v>
      </c>
      <c r="X103" s="30">
        <f t="shared" si="13"/>
        <v>2</v>
      </c>
      <c r="Y103" s="30">
        <f t="shared" si="13"/>
        <v>2</v>
      </c>
      <c r="Z103" s="30">
        <f t="shared" si="13"/>
        <v>2</v>
      </c>
      <c r="AA103" s="30">
        <f t="shared" si="13"/>
        <v>2</v>
      </c>
      <c r="AB103" s="30">
        <f t="shared" si="13"/>
        <v>2</v>
      </c>
      <c r="AC103" s="30">
        <f t="shared" si="13"/>
        <v>2</v>
      </c>
      <c r="AD103" s="30">
        <f t="shared" si="13"/>
        <v>2</v>
      </c>
      <c r="AE103" s="30">
        <f t="shared" si="13"/>
        <v>2</v>
      </c>
      <c r="AF103" s="30">
        <f t="shared" si="13"/>
        <v>2</v>
      </c>
      <c r="AG103" s="43">
        <f t="shared" si="13"/>
        <v>2</v>
      </c>
    </row>
    <row r="104" spans="1:33" x14ac:dyDescent="0.35">
      <c r="C104" s="10"/>
      <c r="D104" s="10"/>
      <c r="E104" s="29" t="s">
        <v>39</v>
      </c>
      <c r="F104" s="30">
        <f>(COUNTIF(F91:F98,"E8"))+COUNTIF(F91:F98,"N12")</f>
        <v>2</v>
      </c>
      <c r="G104" s="30">
        <f t="shared" ref="G104:AG104" si="14">(COUNTIF(G91:G98,"E8"))+COUNTIF(G91:G98,"N12")</f>
        <v>2</v>
      </c>
      <c r="H104" s="30">
        <f t="shared" si="14"/>
        <v>2</v>
      </c>
      <c r="I104" s="30">
        <f t="shared" si="14"/>
        <v>2</v>
      </c>
      <c r="J104" s="30">
        <f t="shared" si="14"/>
        <v>2</v>
      </c>
      <c r="K104" s="30">
        <f t="shared" si="14"/>
        <v>2</v>
      </c>
      <c r="L104" s="30">
        <f t="shared" si="14"/>
        <v>2</v>
      </c>
      <c r="M104" s="30">
        <f t="shared" si="14"/>
        <v>2</v>
      </c>
      <c r="N104" s="30">
        <f t="shared" si="14"/>
        <v>2</v>
      </c>
      <c r="O104" s="30">
        <f t="shared" si="14"/>
        <v>2</v>
      </c>
      <c r="P104" s="30">
        <f t="shared" si="14"/>
        <v>2</v>
      </c>
      <c r="Q104" s="30">
        <f t="shared" si="14"/>
        <v>2</v>
      </c>
      <c r="R104" s="30">
        <f t="shared" si="14"/>
        <v>2</v>
      </c>
      <c r="S104" s="30">
        <f t="shared" si="14"/>
        <v>2</v>
      </c>
      <c r="T104" s="30">
        <f t="shared" si="14"/>
        <v>2</v>
      </c>
      <c r="U104" s="30">
        <f t="shared" si="14"/>
        <v>2</v>
      </c>
      <c r="V104" s="30">
        <f t="shared" si="14"/>
        <v>2</v>
      </c>
      <c r="W104" s="30">
        <f t="shared" si="14"/>
        <v>2</v>
      </c>
      <c r="X104" s="30">
        <f t="shared" si="14"/>
        <v>2</v>
      </c>
      <c r="Y104" s="30">
        <f t="shared" si="14"/>
        <v>2</v>
      </c>
      <c r="Z104" s="30">
        <f t="shared" si="14"/>
        <v>2</v>
      </c>
      <c r="AA104" s="30">
        <f t="shared" si="14"/>
        <v>2</v>
      </c>
      <c r="AB104" s="30">
        <f t="shared" si="14"/>
        <v>2</v>
      </c>
      <c r="AC104" s="30">
        <f t="shared" si="14"/>
        <v>2</v>
      </c>
      <c r="AD104" s="30">
        <f t="shared" si="14"/>
        <v>2</v>
      </c>
      <c r="AE104" s="30">
        <f t="shared" si="14"/>
        <v>2</v>
      </c>
      <c r="AF104" s="30">
        <f t="shared" si="14"/>
        <v>2</v>
      </c>
      <c r="AG104" s="43">
        <f t="shared" si="14"/>
        <v>2</v>
      </c>
    </row>
    <row r="105" spans="1:33" x14ac:dyDescent="0.35">
      <c r="B105" s="10"/>
      <c r="C105" s="10"/>
      <c r="D105" s="10"/>
      <c r="E105" s="29" t="s">
        <v>40</v>
      </c>
      <c r="F105" s="30">
        <f>COUNTIF(F91:F98,"N8")+COUNTIF(F91:F98,"N12")</f>
        <v>1</v>
      </c>
      <c r="G105" s="30">
        <f t="shared" ref="G105:AG105" si="15">COUNTIF(G91:G98,"N8")+COUNTIF(G91:G98,"N12")</f>
        <v>1</v>
      </c>
      <c r="H105" s="30">
        <f t="shared" si="15"/>
        <v>1</v>
      </c>
      <c r="I105" s="30">
        <f t="shared" si="15"/>
        <v>1</v>
      </c>
      <c r="J105" s="30">
        <f t="shared" si="15"/>
        <v>1</v>
      </c>
      <c r="K105" s="30">
        <f t="shared" si="15"/>
        <v>1</v>
      </c>
      <c r="L105" s="30">
        <f t="shared" si="15"/>
        <v>1</v>
      </c>
      <c r="M105" s="30">
        <f t="shared" si="15"/>
        <v>1</v>
      </c>
      <c r="N105" s="30">
        <f t="shared" si="15"/>
        <v>1</v>
      </c>
      <c r="O105" s="30">
        <f t="shared" si="15"/>
        <v>1</v>
      </c>
      <c r="P105" s="30">
        <f t="shared" si="15"/>
        <v>1</v>
      </c>
      <c r="Q105" s="30">
        <f t="shared" si="15"/>
        <v>1</v>
      </c>
      <c r="R105" s="30">
        <f t="shared" si="15"/>
        <v>1</v>
      </c>
      <c r="S105" s="30">
        <f t="shared" si="15"/>
        <v>1</v>
      </c>
      <c r="T105" s="30">
        <f t="shared" si="15"/>
        <v>1</v>
      </c>
      <c r="U105" s="30">
        <f t="shared" si="15"/>
        <v>1</v>
      </c>
      <c r="V105" s="30">
        <f t="shared" si="15"/>
        <v>1</v>
      </c>
      <c r="W105" s="30">
        <f t="shared" si="15"/>
        <v>1</v>
      </c>
      <c r="X105" s="30">
        <f t="shared" si="15"/>
        <v>1</v>
      </c>
      <c r="Y105" s="30">
        <f t="shared" si="15"/>
        <v>1</v>
      </c>
      <c r="Z105" s="30">
        <f t="shared" si="15"/>
        <v>1</v>
      </c>
      <c r="AA105" s="30">
        <f t="shared" si="15"/>
        <v>1</v>
      </c>
      <c r="AB105" s="30">
        <f t="shared" si="15"/>
        <v>1</v>
      </c>
      <c r="AC105" s="30">
        <f t="shared" si="15"/>
        <v>1</v>
      </c>
      <c r="AD105" s="30">
        <f t="shared" si="15"/>
        <v>1</v>
      </c>
      <c r="AE105" s="30">
        <f t="shared" si="15"/>
        <v>1</v>
      </c>
      <c r="AF105" s="30">
        <f t="shared" si="15"/>
        <v>1</v>
      </c>
      <c r="AG105" s="43">
        <f t="shared" si="15"/>
        <v>1</v>
      </c>
    </row>
    <row r="106" spans="1:33" x14ac:dyDescent="0.35">
      <c r="AG106" s="40"/>
    </row>
    <row r="107" spans="1:33" x14ac:dyDescent="0.35">
      <c r="AG107" s="40"/>
    </row>
    <row r="108" spans="1:33" x14ac:dyDescent="0.35">
      <c r="AG108" s="40"/>
    </row>
    <row r="109" spans="1:33" x14ac:dyDescent="0.35">
      <c r="AG109" s="40"/>
    </row>
    <row r="110" spans="1:33" x14ac:dyDescent="0.35">
      <c r="AG110" s="40"/>
    </row>
    <row r="111" spans="1:33" x14ac:dyDescent="0.35">
      <c r="AG111" s="40"/>
    </row>
    <row r="112" spans="1:33" ht="15" thickBot="1" x14ac:dyDescent="0.4">
      <c r="B112" s="1" t="s">
        <v>55</v>
      </c>
      <c r="C112" s="125" t="s">
        <v>100</v>
      </c>
      <c r="D112" s="125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37">
        <v>33</v>
      </c>
    </row>
    <row r="113" spans="1:33" x14ac:dyDescent="0.35">
      <c r="B113" s="138" t="s">
        <v>5</v>
      </c>
      <c r="C113" s="31"/>
      <c r="D113" s="130" t="s">
        <v>7</v>
      </c>
      <c r="E113" s="130" t="s">
        <v>10</v>
      </c>
      <c r="F113" s="132" t="s">
        <v>11</v>
      </c>
      <c r="G113" s="133"/>
      <c r="H113" s="133"/>
      <c r="I113" s="133"/>
      <c r="J113" s="133"/>
      <c r="K113" s="133"/>
      <c r="L113" s="134"/>
      <c r="M113" s="132" t="s">
        <v>12</v>
      </c>
      <c r="N113" s="133"/>
      <c r="O113" s="133"/>
      <c r="P113" s="133"/>
      <c r="Q113" s="133"/>
      <c r="R113" s="133"/>
      <c r="S113" s="134"/>
      <c r="T113" s="132" t="s">
        <v>13</v>
      </c>
      <c r="U113" s="133"/>
      <c r="V113" s="133"/>
      <c r="W113" s="133"/>
      <c r="X113" s="133"/>
      <c r="Y113" s="133"/>
      <c r="Z113" s="134"/>
      <c r="AA113" s="132" t="s">
        <v>14</v>
      </c>
      <c r="AB113" s="133"/>
      <c r="AC113" s="133"/>
      <c r="AD113" s="133"/>
      <c r="AE113" s="133"/>
      <c r="AF113" s="133"/>
      <c r="AG113" s="135"/>
    </row>
    <row r="114" spans="1:33" x14ac:dyDescent="0.35">
      <c r="B114" s="139"/>
      <c r="C114" s="32" t="s">
        <v>6</v>
      </c>
      <c r="D114" s="131"/>
      <c r="E114" s="131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38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39"/>
    </row>
    <row r="116" spans="1:33" ht="15.5" x14ac:dyDescent="0.35">
      <c r="A116" s="100">
        <v>76</v>
      </c>
      <c r="B116" s="108">
        <v>21005276</v>
      </c>
      <c r="C116" s="109" t="s">
        <v>27</v>
      </c>
      <c r="D116" s="110">
        <v>1</v>
      </c>
      <c r="E116" s="111" t="s">
        <v>28</v>
      </c>
      <c r="F116" s="112" t="s">
        <v>29</v>
      </c>
      <c r="G116" s="111" t="s">
        <v>29</v>
      </c>
      <c r="H116" s="111" t="s">
        <v>29</v>
      </c>
      <c r="I116" s="111"/>
      <c r="J116" s="111"/>
      <c r="K116" s="111" t="s">
        <v>25</v>
      </c>
      <c r="L116" s="113" t="s">
        <v>29</v>
      </c>
      <c r="M116" s="112"/>
      <c r="N116" s="111"/>
      <c r="O116" s="111"/>
      <c r="P116" s="111" t="s">
        <v>29</v>
      </c>
      <c r="Q116" s="111" t="s">
        <v>29</v>
      </c>
      <c r="R116" s="111"/>
      <c r="S116" s="113"/>
      <c r="T116" s="112" t="s">
        <v>30</v>
      </c>
      <c r="U116" s="111" t="s">
        <v>30</v>
      </c>
      <c r="V116" s="111" t="s">
        <v>30</v>
      </c>
      <c r="W116" s="111"/>
      <c r="X116" s="111"/>
      <c r="Y116" s="111" t="s">
        <v>31</v>
      </c>
      <c r="Z116" s="113" t="s">
        <v>30</v>
      </c>
      <c r="AA116" s="112"/>
      <c r="AB116" s="111"/>
      <c r="AC116" s="111"/>
      <c r="AD116" s="111" t="s">
        <v>30</v>
      </c>
      <c r="AE116" s="111" t="s">
        <v>30</v>
      </c>
      <c r="AF116" s="111"/>
      <c r="AG116" s="111"/>
    </row>
    <row r="117" spans="1:33" ht="15.5" x14ac:dyDescent="0.35">
      <c r="A117" s="100">
        <v>77</v>
      </c>
      <c r="B117" s="108">
        <v>21005277</v>
      </c>
      <c r="C117" s="109" t="s">
        <v>27</v>
      </c>
      <c r="D117" s="110">
        <v>1</v>
      </c>
      <c r="E117" s="111" t="s">
        <v>28</v>
      </c>
      <c r="F117" s="112" t="s">
        <v>30</v>
      </c>
      <c r="G117" s="111" t="s">
        <v>30</v>
      </c>
      <c r="H117" s="111" t="s">
        <v>30</v>
      </c>
      <c r="I117" s="111"/>
      <c r="J117" s="111"/>
      <c r="K117" s="111" t="s">
        <v>31</v>
      </c>
      <c r="L117" s="113" t="s">
        <v>30</v>
      </c>
      <c r="M117" s="112"/>
      <c r="N117" s="111"/>
      <c r="O117" s="111"/>
      <c r="P117" s="111" t="s">
        <v>30</v>
      </c>
      <c r="Q117" s="111" t="s">
        <v>30</v>
      </c>
      <c r="R117" s="111"/>
      <c r="S117" s="113"/>
      <c r="T117" s="112" t="s">
        <v>29</v>
      </c>
      <c r="U117" s="111" t="s">
        <v>29</v>
      </c>
      <c r="V117" s="111" t="s">
        <v>29</v>
      </c>
      <c r="W117" s="111"/>
      <c r="X117" s="111"/>
      <c r="Y117" s="111" t="s">
        <v>25</v>
      </c>
      <c r="Z117" s="113" t="s">
        <v>29</v>
      </c>
      <c r="AA117" s="112"/>
      <c r="AB117" s="111"/>
      <c r="AC117" s="111"/>
      <c r="AD117" s="111" t="s">
        <v>29</v>
      </c>
      <c r="AE117" s="111" t="s">
        <v>29</v>
      </c>
      <c r="AF117" s="111"/>
      <c r="AG117" s="111"/>
    </row>
    <row r="118" spans="1:33" ht="15.5" x14ac:dyDescent="0.35">
      <c r="A118" s="100">
        <v>78</v>
      </c>
      <c r="B118" s="108">
        <v>21005278</v>
      </c>
      <c r="C118" s="109" t="s">
        <v>27</v>
      </c>
      <c r="D118" s="110">
        <v>1</v>
      </c>
      <c r="E118" s="111" t="s">
        <v>28</v>
      </c>
      <c r="F118" s="112"/>
      <c r="G118" s="111"/>
      <c r="H118" s="111"/>
      <c r="I118" s="111" t="s">
        <v>30</v>
      </c>
      <c r="J118" s="111" t="s">
        <v>30</v>
      </c>
      <c r="K118" s="111"/>
      <c r="L118" s="113"/>
      <c r="M118" s="112" t="s">
        <v>30</v>
      </c>
      <c r="N118" s="111" t="s">
        <v>30</v>
      </c>
      <c r="O118" s="111" t="s">
        <v>30</v>
      </c>
      <c r="P118" s="111"/>
      <c r="Q118" s="111"/>
      <c r="R118" s="111" t="s">
        <v>31</v>
      </c>
      <c r="S118" s="113" t="s">
        <v>30</v>
      </c>
      <c r="T118" s="112"/>
      <c r="U118" s="111"/>
      <c r="V118" s="111"/>
      <c r="W118" s="111" t="s">
        <v>29</v>
      </c>
      <c r="X118" s="111" t="s">
        <v>29</v>
      </c>
      <c r="Y118" s="111"/>
      <c r="Z118" s="113"/>
      <c r="AA118" s="112" t="s">
        <v>29</v>
      </c>
      <c r="AB118" s="111" t="s">
        <v>29</v>
      </c>
      <c r="AC118" s="111" t="s">
        <v>29</v>
      </c>
      <c r="AD118" s="111"/>
      <c r="AE118" s="111"/>
      <c r="AF118" s="111" t="s">
        <v>25</v>
      </c>
      <c r="AG118" s="111" t="s">
        <v>29</v>
      </c>
    </row>
    <row r="119" spans="1:33" ht="15.5" x14ac:dyDescent="0.35">
      <c r="A119" s="100">
        <v>79</v>
      </c>
      <c r="B119" s="108">
        <v>21005279</v>
      </c>
      <c r="C119" s="117" t="s">
        <v>32</v>
      </c>
      <c r="D119" s="110">
        <v>1</v>
      </c>
      <c r="E119" s="111" t="s">
        <v>28</v>
      </c>
      <c r="F119" s="112"/>
      <c r="G119" s="111"/>
      <c r="H119" s="111"/>
      <c r="I119" s="111" t="s">
        <v>29</v>
      </c>
      <c r="J119" s="111" t="s">
        <v>29</v>
      </c>
      <c r="K119" s="111"/>
      <c r="L119" s="113"/>
      <c r="M119" s="112" t="s">
        <v>29</v>
      </c>
      <c r="N119" s="111" t="s">
        <v>29</v>
      </c>
      <c r="O119" s="111" t="s">
        <v>29</v>
      </c>
      <c r="P119" s="111"/>
      <c r="Q119" s="111"/>
      <c r="R119" s="111" t="s">
        <v>25</v>
      </c>
      <c r="S119" s="113" t="s">
        <v>29</v>
      </c>
      <c r="T119" s="112"/>
      <c r="U119" s="111"/>
      <c r="V119" s="111"/>
      <c r="W119" s="111" t="s">
        <v>30</v>
      </c>
      <c r="X119" s="111" t="s">
        <v>30</v>
      </c>
      <c r="Y119" s="111"/>
      <c r="Z119" s="113"/>
      <c r="AA119" s="112" t="s">
        <v>30</v>
      </c>
      <c r="AB119" s="111" t="s">
        <v>30</v>
      </c>
      <c r="AC119" s="111" t="s">
        <v>30</v>
      </c>
      <c r="AD119" s="111"/>
      <c r="AE119" s="111"/>
      <c r="AF119" s="111" t="s">
        <v>31</v>
      </c>
      <c r="AG119" s="111" t="s">
        <v>30</v>
      </c>
    </row>
    <row r="120" spans="1:33" ht="15.5" x14ac:dyDescent="0.35">
      <c r="A120" s="100">
        <v>80</v>
      </c>
      <c r="B120" s="108">
        <v>21005280</v>
      </c>
      <c r="C120" s="109" t="s">
        <v>27</v>
      </c>
      <c r="D120" s="110">
        <v>0.8</v>
      </c>
      <c r="E120" s="111" t="s">
        <v>33</v>
      </c>
      <c r="F120" s="112"/>
      <c r="G120" s="111" t="s">
        <v>34</v>
      </c>
      <c r="H120" s="111" t="s">
        <v>34</v>
      </c>
      <c r="I120" s="111" t="s">
        <v>34</v>
      </c>
      <c r="J120" s="111" t="s">
        <v>34</v>
      </c>
      <c r="K120" s="111" t="s">
        <v>34</v>
      </c>
      <c r="L120" s="113"/>
      <c r="M120" s="112"/>
      <c r="N120" s="111"/>
      <c r="O120" s="111"/>
      <c r="P120" s="111" t="s">
        <v>25</v>
      </c>
      <c r="Q120" s="111" t="s">
        <v>25</v>
      </c>
      <c r="R120" s="111" t="s">
        <v>25</v>
      </c>
      <c r="S120" s="113"/>
      <c r="T120" s="112"/>
      <c r="U120" s="111" t="s">
        <v>25</v>
      </c>
      <c r="V120" s="111" t="s">
        <v>25</v>
      </c>
      <c r="W120" s="111" t="s">
        <v>25</v>
      </c>
      <c r="X120" s="111" t="s">
        <v>25</v>
      </c>
      <c r="Y120" s="111" t="s">
        <v>25</v>
      </c>
      <c r="Z120" s="113"/>
      <c r="AA120" s="112"/>
      <c r="AB120" s="111"/>
      <c r="AC120" s="111"/>
      <c r="AD120" s="111" t="s">
        <v>34</v>
      </c>
      <c r="AE120" s="111" t="s">
        <v>34</v>
      </c>
      <c r="AF120" s="111" t="s">
        <v>34</v>
      </c>
      <c r="AG120" s="111"/>
    </row>
    <row r="121" spans="1:33" ht="15.5" x14ac:dyDescent="0.35">
      <c r="A121" s="100">
        <v>81</v>
      </c>
      <c r="B121" s="108">
        <v>21005281</v>
      </c>
      <c r="C121" s="109" t="s">
        <v>27</v>
      </c>
      <c r="D121" s="110">
        <v>0.8</v>
      </c>
      <c r="E121" s="111" t="s">
        <v>33</v>
      </c>
      <c r="F121" s="112"/>
      <c r="G121" s="111" t="s">
        <v>25</v>
      </c>
      <c r="H121" s="111" t="s">
        <v>25</v>
      </c>
      <c r="I121" s="111" t="s">
        <v>25</v>
      </c>
      <c r="J121" s="111" t="s">
        <v>25</v>
      </c>
      <c r="K121" s="111" t="s">
        <v>25</v>
      </c>
      <c r="L121" s="113"/>
      <c r="M121" s="112"/>
      <c r="N121" s="111"/>
      <c r="O121" s="111"/>
      <c r="P121" s="111" t="s">
        <v>34</v>
      </c>
      <c r="Q121" s="111" t="s">
        <v>34</v>
      </c>
      <c r="R121" s="111" t="s">
        <v>34</v>
      </c>
      <c r="S121" s="113"/>
      <c r="T121" s="112"/>
      <c r="U121" s="111" t="s">
        <v>34</v>
      </c>
      <c r="V121" s="111" t="s">
        <v>34</v>
      </c>
      <c r="W121" s="111" t="s">
        <v>34</v>
      </c>
      <c r="X121" s="111" t="s">
        <v>34</v>
      </c>
      <c r="Y121" s="111" t="s">
        <v>34</v>
      </c>
      <c r="Z121" s="113"/>
      <c r="AA121" s="112"/>
      <c r="AB121" s="111"/>
      <c r="AC121" s="111"/>
      <c r="AD121" s="111" t="s">
        <v>25</v>
      </c>
      <c r="AE121" s="111" t="s">
        <v>25</v>
      </c>
      <c r="AF121" s="111" t="s">
        <v>34</v>
      </c>
      <c r="AG121" s="111"/>
    </row>
    <row r="122" spans="1:33" ht="15.5" x14ac:dyDescent="0.35">
      <c r="A122" s="100">
        <v>82</v>
      </c>
      <c r="B122" s="108">
        <v>21005282</v>
      </c>
      <c r="C122" s="109" t="s">
        <v>27</v>
      </c>
      <c r="D122" s="110">
        <v>0.65</v>
      </c>
      <c r="E122" s="111" t="s">
        <v>33</v>
      </c>
      <c r="F122" s="112" t="s">
        <v>34</v>
      </c>
      <c r="G122" s="111"/>
      <c r="H122" s="111"/>
      <c r="I122" s="111"/>
      <c r="J122" s="111"/>
      <c r="K122" s="111"/>
      <c r="L122" s="113" t="s">
        <v>25</v>
      </c>
      <c r="M122" s="112" t="s">
        <v>25</v>
      </c>
      <c r="N122" s="111" t="s">
        <v>25</v>
      </c>
      <c r="O122" s="111" t="s">
        <v>25</v>
      </c>
      <c r="P122" s="111"/>
      <c r="Q122" s="111"/>
      <c r="R122" s="111"/>
      <c r="S122" s="113" t="s">
        <v>25</v>
      </c>
      <c r="T122" s="112" t="s">
        <v>25</v>
      </c>
      <c r="U122" s="111"/>
      <c r="V122" s="111"/>
      <c r="W122" s="111"/>
      <c r="X122" s="111"/>
      <c r="Y122" s="111" t="s">
        <v>34</v>
      </c>
      <c r="Z122" s="113" t="s">
        <v>34</v>
      </c>
      <c r="AA122" s="112" t="s">
        <v>34</v>
      </c>
      <c r="AB122" s="111" t="s">
        <v>34</v>
      </c>
      <c r="AC122" s="111" t="s">
        <v>34</v>
      </c>
      <c r="AD122" s="111"/>
      <c r="AE122" s="111"/>
      <c r="AF122" s="111"/>
      <c r="AG122" s="111" t="s">
        <v>34</v>
      </c>
    </row>
    <row r="123" spans="1:33" ht="15.5" x14ac:dyDescent="0.35">
      <c r="A123" s="100">
        <v>83</v>
      </c>
      <c r="B123" s="108">
        <v>21005283</v>
      </c>
      <c r="C123" s="117" t="s">
        <v>27</v>
      </c>
      <c r="D123" s="124">
        <v>0.75</v>
      </c>
      <c r="E123" s="113" t="s">
        <v>33</v>
      </c>
      <c r="F123" s="112" t="s">
        <v>25</v>
      </c>
      <c r="G123" s="111"/>
      <c r="H123" s="111"/>
      <c r="I123" s="111"/>
      <c r="J123" s="111"/>
      <c r="K123" s="111" t="s">
        <v>34</v>
      </c>
      <c r="L123" s="113" t="s">
        <v>34</v>
      </c>
      <c r="M123" s="112" t="s">
        <v>34</v>
      </c>
      <c r="N123" s="111" t="s">
        <v>34</v>
      </c>
      <c r="O123" s="111" t="s">
        <v>34</v>
      </c>
      <c r="P123" s="111"/>
      <c r="Q123" s="111"/>
      <c r="R123" s="111" t="s">
        <v>34</v>
      </c>
      <c r="S123" s="113" t="s">
        <v>34</v>
      </c>
      <c r="T123" s="112" t="s">
        <v>34</v>
      </c>
      <c r="U123" s="111"/>
      <c r="V123" s="111"/>
      <c r="W123" s="111"/>
      <c r="X123" s="111"/>
      <c r="Y123" s="111"/>
      <c r="Z123" s="113" t="s">
        <v>25</v>
      </c>
      <c r="AA123" s="112" t="s">
        <v>25</v>
      </c>
      <c r="AB123" s="111" t="s">
        <v>25</v>
      </c>
      <c r="AC123" s="111" t="s">
        <v>25</v>
      </c>
      <c r="AD123" s="111"/>
      <c r="AE123" s="111"/>
      <c r="AF123" s="111" t="s">
        <v>25</v>
      </c>
      <c r="AG123" s="111" t="s">
        <v>25</v>
      </c>
    </row>
    <row r="124" spans="1:33" x14ac:dyDescent="0.35">
      <c r="B124" s="23" t="s">
        <v>35</v>
      </c>
      <c r="C124" s="23"/>
      <c r="D124" s="24">
        <v>1.5</v>
      </c>
      <c r="E124" s="10"/>
      <c r="AG124" s="40"/>
    </row>
    <row r="125" spans="1:33" x14ac:dyDescent="0.35">
      <c r="B125" s="23" t="s">
        <v>36</v>
      </c>
      <c r="C125" s="23"/>
      <c r="D125" s="24">
        <f>D124+D115</f>
        <v>8.5</v>
      </c>
      <c r="E125" s="10"/>
      <c r="AG125" s="40"/>
    </row>
    <row r="126" spans="1:33" x14ac:dyDescent="0.35">
      <c r="B126" s="10"/>
      <c r="C126" s="10"/>
      <c r="D126" s="9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49"/>
    </row>
    <row r="127" spans="1:33" x14ac:dyDescent="0.35">
      <c r="B127" s="10"/>
      <c r="C127" s="10"/>
      <c r="D127" s="10"/>
      <c r="E127" s="27" t="s">
        <v>37</v>
      </c>
      <c r="F127" s="28">
        <f>COUNTIF(F116:F123,"D8")+COUNTIF(F116:F123,"D12")</f>
        <v>2</v>
      </c>
      <c r="G127" s="28">
        <f t="shared" ref="G127:AG127" si="16">COUNTIF(G116:G123,"D8")+COUNTIF(G116:G123,"D12")</f>
        <v>2</v>
      </c>
      <c r="H127" s="28">
        <f t="shared" si="16"/>
        <v>2</v>
      </c>
      <c r="I127" s="28">
        <f t="shared" si="16"/>
        <v>2</v>
      </c>
      <c r="J127" s="28">
        <f t="shared" si="16"/>
        <v>2</v>
      </c>
      <c r="K127" s="28">
        <f t="shared" si="16"/>
        <v>2</v>
      </c>
      <c r="L127" s="28">
        <f t="shared" si="16"/>
        <v>2</v>
      </c>
      <c r="M127" s="28">
        <f t="shared" si="16"/>
        <v>2</v>
      </c>
      <c r="N127" s="28">
        <f t="shared" si="16"/>
        <v>2</v>
      </c>
      <c r="O127" s="28">
        <f t="shared" si="16"/>
        <v>2</v>
      </c>
      <c r="P127" s="28">
        <f t="shared" si="16"/>
        <v>2</v>
      </c>
      <c r="Q127" s="28">
        <f t="shared" si="16"/>
        <v>2</v>
      </c>
      <c r="R127" s="28">
        <f t="shared" si="16"/>
        <v>2</v>
      </c>
      <c r="S127" s="28">
        <f t="shared" si="16"/>
        <v>2</v>
      </c>
      <c r="T127" s="28">
        <f t="shared" si="16"/>
        <v>2</v>
      </c>
      <c r="U127" s="28">
        <f t="shared" si="16"/>
        <v>2</v>
      </c>
      <c r="V127" s="28">
        <f t="shared" si="16"/>
        <v>2</v>
      </c>
      <c r="W127" s="28">
        <f t="shared" si="16"/>
        <v>2</v>
      </c>
      <c r="X127" s="28">
        <f t="shared" si="16"/>
        <v>2</v>
      </c>
      <c r="Y127" s="28">
        <f t="shared" si="16"/>
        <v>2</v>
      </c>
      <c r="Z127" s="28">
        <f t="shared" si="16"/>
        <v>2</v>
      </c>
      <c r="AA127" s="28">
        <f t="shared" si="16"/>
        <v>2</v>
      </c>
      <c r="AB127" s="28">
        <f t="shared" si="16"/>
        <v>2</v>
      </c>
      <c r="AC127" s="28">
        <f t="shared" si="16"/>
        <v>2</v>
      </c>
      <c r="AD127" s="28">
        <f t="shared" si="16"/>
        <v>2</v>
      </c>
      <c r="AE127" s="28">
        <f t="shared" si="16"/>
        <v>2</v>
      </c>
      <c r="AF127" s="28">
        <f t="shared" si="16"/>
        <v>2</v>
      </c>
      <c r="AG127" s="42">
        <f t="shared" si="16"/>
        <v>2</v>
      </c>
    </row>
    <row r="128" spans="1:33" x14ac:dyDescent="0.35">
      <c r="C128" s="10"/>
      <c r="D128" s="10"/>
      <c r="E128" s="29" t="s">
        <v>38</v>
      </c>
      <c r="F128" s="30">
        <f>(COUNTIF(F116:F123,"E8"))+COUNTIF(F116:F123,"D12")</f>
        <v>2</v>
      </c>
      <c r="G128" s="30">
        <f t="shared" ref="G128:AG128" si="17">(COUNTIF(G116:G123,"E8"))+COUNTIF(G116:G123,"D12")</f>
        <v>2</v>
      </c>
      <c r="H128" s="30">
        <f t="shared" si="17"/>
        <v>2</v>
      </c>
      <c r="I128" s="30">
        <f t="shared" si="17"/>
        <v>2</v>
      </c>
      <c r="J128" s="30">
        <f t="shared" si="17"/>
        <v>2</v>
      </c>
      <c r="K128" s="30">
        <f t="shared" si="17"/>
        <v>2</v>
      </c>
      <c r="L128" s="30">
        <f t="shared" si="17"/>
        <v>2</v>
      </c>
      <c r="M128" s="30">
        <f t="shared" si="17"/>
        <v>2</v>
      </c>
      <c r="N128" s="30">
        <f t="shared" si="17"/>
        <v>2</v>
      </c>
      <c r="O128" s="30">
        <f t="shared" si="17"/>
        <v>2</v>
      </c>
      <c r="P128" s="30">
        <f t="shared" si="17"/>
        <v>2</v>
      </c>
      <c r="Q128" s="30">
        <f t="shared" si="17"/>
        <v>2</v>
      </c>
      <c r="R128" s="30">
        <f t="shared" si="17"/>
        <v>2</v>
      </c>
      <c r="S128" s="30">
        <f t="shared" si="17"/>
        <v>2</v>
      </c>
      <c r="T128" s="30">
        <f t="shared" si="17"/>
        <v>2</v>
      </c>
      <c r="U128" s="30">
        <f t="shared" si="17"/>
        <v>2</v>
      </c>
      <c r="V128" s="30">
        <f t="shared" si="17"/>
        <v>2</v>
      </c>
      <c r="W128" s="30">
        <f t="shared" si="17"/>
        <v>2</v>
      </c>
      <c r="X128" s="30">
        <f t="shared" si="17"/>
        <v>2</v>
      </c>
      <c r="Y128" s="30">
        <f t="shared" si="17"/>
        <v>2</v>
      </c>
      <c r="Z128" s="30">
        <f t="shared" si="17"/>
        <v>2</v>
      </c>
      <c r="AA128" s="30">
        <f t="shared" si="17"/>
        <v>2</v>
      </c>
      <c r="AB128" s="30">
        <f t="shared" si="17"/>
        <v>2</v>
      </c>
      <c r="AC128" s="30">
        <f t="shared" si="17"/>
        <v>2</v>
      </c>
      <c r="AD128" s="30">
        <f t="shared" si="17"/>
        <v>2</v>
      </c>
      <c r="AE128" s="30">
        <f t="shared" si="17"/>
        <v>2</v>
      </c>
      <c r="AF128" s="30">
        <f t="shared" si="17"/>
        <v>2</v>
      </c>
      <c r="AG128" s="43">
        <f t="shared" si="17"/>
        <v>2</v>
      </c>
    </row>
    <row r="129" spans="2:33" x14ac:dyDescent="0.35">
      <c r="C129" s="10"/>
      <c r="D129" s="10"/>
      <c r="E129" s="29" t="s">
        <v>39</v>
      </c>
      <c r="F129" s="30">
        <f>(COUNTIF(F116:F123,"E8"))+COUNTIF(F116:F123,"N12")</f>
        <v>2</v>
      </c>
      <c r="G129" s="30">
        <f t="shared" ref="G129:AG129" si="18">(COUNTIF(G116:G123,"E8"))+COUNTIF(G116:G123,"N12")</f>
        <v>2</v>
      </c>
      <c r="H129" s="30">
        <f t="shared" si="18"/>
        <v>2</v>
      </c>
      <c r="I129" s="30">
        <f t="shared" si="18"/>
        <v>2</v>
      </c>
      <c r="J129" s="30">
        <f t="shared" si="18"/>
        <v>2</v>
      </c>
      <c r="K129" s="30">
        <f t="shared" si="18"/>
        <v>2</v>
      </c>
      <c r="L129" s="30">
        <f t="shared" si="18"/>
        <v>2</v>
      </c>
      <c r="M129" s="30">
        <f t="shared" si="18"/>
        <v>2</v>
      </c>
      <c r="N129" s="30">
        <f t="shared" si="18"/>
        <v>2</v>
      </c>
      <c r="O129" s="30">
        <f t="shared" si="18"/>
        <v>2</v>
      </c>
      <c r="P129" s="30">
        <f t="shared" si="18"/>
        <v>2</v>
      </c>
      <c r="Q129" s="30">
        <f t="shared" si="18"/>
        <v>2</v>
      </c>
      <c r="R129" s="30">
        <f t="shared" si="18"/>
        <v>2</v>
      </c>
      <c r="S129" s="30">
        <f t="shared" si="18"/>
        <v>2</v>
      </c>
      <c r="T129" s="30">
        <f t="shared" si="18"/>
        <v>2</v>
      </c>
      <c r="U129" s="30">
        <f t="shared" si="18"/>
        <v>2</v>
      </c>
      <c r="V129" s="30">
        <f t="shared" si="18"/>
        <v>2</v>
      </c>
      <c r="W129" s="30">
        <f t="shared" si="18"/>
        <v>2</v>
      </c>
      <c r="X129" s="30">
        <f t="shared" si="18"/>
        <v>2</v>
      </c>
      <c r="Y129" s="30">
        <f t="shared" si="18"/>
        <v>2</v>
      </c>
      <c r="Z129" s="30">
        <f t="shared" si="18"/>
        <v>2</v>
      </c>
      <c r="AA129" s="30">
        <f t="shared" si="18"/>
        <v>2</v>
      </c>
      <c r="AB129" s="30">
        <f t="shared" si="18"/>
        <v>2</v>
      </c>
      <c r="AC129" s="30">
        <f t="shared" si="18"/>
        <v>2</v>
      </c>
      <c r="AD129" s="30">
        <f t="shared" si="18"/>
        <v>2</v>
      </c>
      <c r="AE129" s="30">
        <f t="shared" si="18"/>
        <v>2</v>
      </c>
      <c r="AF129" s="30">
        <f t="shared" si="18"/>
        <v>2</v>
      </c>
      <c r="AG129" s="43">
        <f t="shared" si="18"/>
        <v>2</v>
      </c>
    </row>
    <row r="130" spans="2:33" x14ac:dyDescent="0.35">
      <c r="B130" s="45"/>
      <c r="C130" s="45"/>
      <c r="D130" s="45"/>
      <c r="E130" s="46" t="s">
        <v>40</v>
      </c>
      <c r="F130" s="47">
        <f>COUNTIF(F116:F123,"N8")+COUNTIF(F116:F123,"N12")</f>
        <v>1</v>
      </c>
      <c r="G130" s="47">
        <f t="shared" ref="G130:AG130" si="19">COUNTIF(G116:G123,"N8")+COUNTIF(G116:G123,"N12")</f>
        <v>1</v>
      </c>
      <c r="H130" s="47">
        <f t="shared" si="19"/>
        <v>1</v>
      </c>
      <c r="I130" s="47">
        <f t="shared" si="19"/>
        <v>1</v>
      </c>
      <c r="J130" s="47">
        <f t="shared" si="19"/>
        <v>1</v>
      </c>
      <c r="K130" s="47">
        <f t="shared" si="19"/>
        <v>1</v>
      </c>
      <c r="L130" s="47">
        <f t="shared" si="19"/>
        <v>1</v>
      </c>
      <c r="M130" s="47">
        <f t="shared" si="19"/>
        <v>1</v>
      </c>
      <c r="N130" s="47">
        <f t="shared" si="19"/>
        <v>1</v>
      </c>
      <c r="O130" s="47">
        <f t="shared" si="19"/>
        <v>1</v>
      </c>
      <c r="P130" s="47">
        <f t="shared" si="19"/>
        <v>1</v>
      </c>
      <c r="Q130" s="47">
        <f t="shared" si="19"/>
        <v>1</v>
      </c>
      <c r="R130" s="47">
        <f t="shared" si="19"/>
        <v>1</v>
      </c>
      <c r="S130" s="47">
        <f t="shared" si="19"/>
        <v>1</v>
      </c>
      <c r="T130" s="47">
        <f t="shared" si="19"/>
        <v>1</v>
      </c>
      <c r="U130" s="47">
        <f t="shared" si="19"/>
        <v>1</v>
      </c>
      <c r="V130" s="47">
        <f t="shared" si="19"/>
        <v>1</v>
      </c>
      <c r="W130" s="47">
        <f t="shared" si="19"/>
        <v>1</v>
      </c>
      <c r="X130" s="47">
        <f t="shared" si="19"/>
        <v>1</v>
      </c>
      <c r="Y130" s="47">
        <f t="shared" si="19"/>
        <v>1</v>
      </c>
      <c r="Z130" s="47">
        <f t="shared" si="19"/>
        <v>1</v>
      </c>
      <c r="AA130" s="47">
        <f t="shared" si="19"/>
        <v>1</v>
      </c>
      <c r="AB130" s="47">
        <f t="shared" si="19"/>
        <v>1</v>
      </c>
      <c r="AC130" s="47">
        <f t="shared" si="19"/>
        <v>1</v>
      </c>
      <c r="AD130" s="47">
        <f t="shared" si="19"/>
        <v>1</v>
      </c>
      <c r="AE130" s="47">
        <f t="shared" si="19"/>
        <v>1</v>
      </c>
      <c r="AF130" s="47">
        <f t="shared" si="19"/>
        <v>1</v>
      </c>
      <c r="AG130" s="48">
        <f t="shared" si="19"/>
        <v>1</v>
      </c>
    </row>
    <row r="131" spans="2:33" x14ac:dyDescent="0.35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</row>
    <row r="132" spans="2:33" x14ac:dyDescent="0.35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</row>
    <row r="133" spans="2:33" x14ac:dyDescent="0.35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</row>
    <row r="134" spans="2:33" x14ac:dyDescent="0.35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</row>
    <row r="135" spans="2:33" x14ac:dyDescent="0.35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</row>
    <row r="136" spans="2:33" x14ac:dyDescent="0.35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</row>
    <row r="137" spans="2:33" x14ac:dyDescent="0.35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</row>
    <row r="138" spans="2:33" x14ac:dyDescent="0.35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</row>
    <row r="139" spans="2:33" x14ac:dyDescent="0.35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</row>
    <row r="140" spans="2:33" x14ac:dyDescent="0.35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</row>
    <row r="141" spans="2:33" x14ac:dyDescent="0.35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</row>
    <row r="142" spans="2:33" x14ac:dyDescent="0.35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</row>
    <row r="143" spans="2:33" x14ac:dyDescent="0.35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</row>
    <row r="144" spans="2:33" x14ac:dyDescent="0.35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</row>
    <row r="145" spans="2:33" x14ac:dyDescent="0.35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</row>
    <row r="146" spans="2:33" x14ac:dyDescent="0.35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</row>
    <row r="147" spans="2:33" x14ac:dyDescent="0.35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</row>
    <row r="148" spans="2:33" x14ac:dyDescent="0.35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</row>
    <row r="149" spans="2:33" x14ac:dyDescent="0.35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</row>
    <row r="150" spans="2:33" x14ac:dyDescent="0.35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</row>
    <row r="151" spans="2:33" x14ac:dyDescent="0.35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</row>
    <row r="152" spans="2:33" x14ac:dyDescent="0.35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</row>
    <row r="153" spans="2:33" x14ac:dyDescent="0.35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</row>
    <row r="154" spans="2:33" x14ac:dyDescent="0.35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C1:D1"/>
    <mergeCell ref="D2:D3"/>
    <mergeCell ref="E2:E3"/>
    <mergeCell ref="F2:L2"/>
    <mergeCell ref="T2:Z2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B2:B3"/>
    <mergeCell ref="B35:B36"/>
    <mergeCell ref="C59:D59"/>
    <mergeCell ref="D60:D61"/>
    <mergeCell ref="E60:E61"/>
    <mergeCell ref="B60:B61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tabSelected="1" workbookViewId="0">
      <selection activeCell="A51" sqref="A51:AH51"/>
    </sheetView>
  </sheetViews>
  <sheetFormatPr defaultColWidth="8.81640625" defaultRowHeight="14.5" x14ac:dyDescent="0.35"/>
  <cols>
    <col min="2" max="2" width="19.81640625" style="25" bestFit="1" customWidth="1"/>
    <col min="3" max="3" width="19.81640625" style="25" customWidth="1"/>
    <col min="4" max="4" width="28.54296875" style="25" customWidth="1"/>
    <col min="5" max="5" width="14.726562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7" t="s">
        <v>0</v>
      </c>
      <c r="B1" s="1" t="s">
        <v>56</v>
      </c>
      <c r="C1" s="1"/>
      <c r="D1" s="125" t="s">
        <v>100</v>
      </c>
      <c r="E1" s="125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36" t="s">
        <v>4</v>
      </c>
      <c r="C2" s="138" t="s">
        <v>5</v>
      </c>
      <c r="D2" s="31"/>
      <c r="E2" s="130" t="s">
        <v>7</v>
      </c>
      <c r="F2" s="130" t="s">
        <v>10</v>
      </c>
      <c r="G2" s="132" t="s">
        <v>11</v>
      </c>
      <c r="H2" s="133"/>
      <c r="I2" s="133"/>
      <c r="J2" s="133"/>
      <c r="K2" s="133"/>
      <c r="L2" s="133"/>
      <c r="M2" s="134"/>
      <c r="N2" s="132" t="s">
        <v>12</v>
      </c>
      <c r="O2" s="133"/>
      <c r="P2" s="133"/>
      <c r="Q2" s="133"/>
      <c r="R2" s="133"/>
      <c r="S2" s="133"/>
      <c r="T2" s="134"/>
      <c r="U2" s="132" t="s">
        <v>13</v>
      </c>
      <c r="V2" s="133"/>
      <c r="W2" s="133"/>
      <c r="X2" s="133"/>
      <c r="Y2" s="133"/>
      <c r="Z2" s="133"/>
      <c r="AA2" s="134"/>
      <c r="AB2" s="132" t="s">
        <v>14</v>
      </c>
      <c r="AC2" s="133"/>
      <c r="AD2" s="133"/>
      <c r="AE2" s="133"/>
      <c r="AF2" s="133"/>
      <c r="AG2" s="133"/>
      <c r="AH2" s="135"/>
    </row>
    <row r="3" spans="1:34" x14ac:dyDescent="0.35">
      <c r="B3" s="137"/>
      <c r="C3" s="139"/>
      <c r="D3" s="32" t="s">
        <v>6</v>
      </c>
      <c r="E3" s="131"/>
      <c r="F3" s="131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100">
        <v>84</v>
      </c>
      <c r="B5" s="101" t="s">
        <v>57</v>
      </c>
      <c r="C5" s="101">
        <v>21005284</v>
      </c>
      <c r="D5" s="101" t="s">
        <v>51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6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100">
        <v>85</v>
      </c>
      <c r="B7" s="108"/>
      <c r="C7" s="108">
        <v>21005285</v>
      </c>
      <c r="D7" s="109" t="s">
        <v>27</v>
      </c>
      <c r="E7" s="110">
        <v>1</v>
      </c>
      <c r="F7" s="111" t="s">
        <v>28</v>
      </c>
      <c r="G7" s="112" t="s">
        <v>29</v>
      </c>
      <c r="H7" s="111" t="s">
        <v>29</v>
      </c>
      <c r="I7" s="111" t="s">
        <v>29</v>
      </c>
      <c r="J7" s="111"/>
      <c r="K7" s="111"/>
      <c r="L7" s="111" t="s">
        <v>25</v>
      </c>
      <c r="M7" s="113" t="s">
        <v>29</v>
      </c>
      <c r="N7" s="112"/>
      <c r="O7" s="111"/>
      <c r="P7" s="111"/>
      <c r="Q7" s="111" t="s">
        <v>29</v>
      </c>
      <c r="R7" s="111" t="s">
        <v>29</v>
      </c>
      <c r="S7" s="111"/>
      <c r="T7" s="113"/>
      <c r="U7" s="112" t="s">
        <v>30</v>
      </c>
      <c r="V7" s="111" t="s">
        <v>30</v>
      </c>
      <c r="W7" s="111" t="s">
        <v>30</v>
      </c>
      <c r="X7" s="111"/>
      <c r="Y7" s="111"/>
      <c r="Z7" s="111" t="s">
        <v>31</v>
      </c>
      <c r="AA7" s="113" t="s">
        <v>30</v>
      </c>
      <c r="AB7" s="112"/>
      <c r="AC7" s="111"/>
      <c r="AD7" s="111"/>
      <c r="AE7" s="111" t="s">
        <v>30</v>
      </c>
      <c r="AF7" s="111" t="s">
        <v>30</v>
      </c>
      <c r="AG7" s="111"/>
      <c r="AH7" s="111"/>
    </row>
    <row r="8" spans="1:34" ht="15.5" x14ac:dyDescent="0.35">
      <c r="A8" s="95">
        <v>86</v>
      </c>
      <c r="B8" s="15"/>
      <c r="C8" s="15">
        <v>21005286</v>
      </c>
      <c r="D8" s="84" t="s">
        <v>27</v>
      </c>
      <c r="E8" s="33">
        <v>1</v>
      </c>
      <c r="F8" s="21" t="s">
        <v>28</v>
      </c>
      <c r="G8" s="19" t="s">
        <v>30</v>
      </c>
      <c r="H8" s="20" t="s">
        <v>30</v>
      </c>
      <c r="I8" s="20" t="s">
        <v>30</v>
      </c>
      <c r="J8" s="21"/>
      <c r="K8" s="21"/>
      <c r="L8" s="21" t="s">
        <v>31</v>
      </c>
      <c r="M8" s="22" t="s">
        <v>30</v>
      </c>
      <c r="N8" s="19"/>
      <c r="O8" s="20"/>
      <c r="P8" s="20"/>
      <c r="Q8" s="21" t="s">
        <v>30</v>
      </c>
      <c r="R8" s="21" t="s">
        <v>30</v>
      </c>
      <c r="S8" s="21"/>
      <c r="T8" s="22"/>
      <c r="U8" s="19" t="s">
        <v>29</v>
      </c>
      <c r="V8" s="20" t="s">
        <v>29</v>
      </c>
      <c r="W8" s="20" t="s">
        <v>29</v>
      </c>
      <c r="X8" s="21"/>
      <c r="Y8" s="21"/>
      <c r="Z8" s="21" t="s">
        <v>25</v>
      </c>
      <c r="AA8" s="22" t="s">
        <v>29</v>
      </c>
      <c r="AB8" s="19"/>
      <c r="AC8" s="20"/>
      <c r="AD8" s="20"/>
      <c r="AE8" s="21" t="s">
        <v>29</v>
      </c>
      <c r="AF8" s="21" t="s">
        <v>29</v>
      </c>
      <c r="AG8" s="21"/>
      <c r="AH8" s="21"/>
    </row>
    <row r="9" spans="1:34" ht="15.5" x14ac:dyDescent="0.35">
      <c r="A9" s="95">
        <v>87</v>
      </c>
      <c r="B9" s="15"/>
      <c r="C9" s="15">
        <v>21005287</v>
      </c>
      <c r="D9" s="84" t="s">
        <v>27</v>
      </c>
      <c r="E9" s="33">
        <v>1</v>
      </c>
      <c r="F9" s="21" t="s">
        <v>28</v>
      </c>
      <c r="G9" s="19"/>
      <c r="H9" s="20"/>
      <c r="I9" s="20"/>
      <c r="J9" s="21" t="s">
        <v>30</v>
      </c>
      <c r="K9" s="21" t="s">
        <v>30</v>
      </c>
      <c r="L9" s="21"/>
      <c r="M9" s="22"/>
      <c r="N9" s="19" t="s">
        <v>30</v>
      </c>
      <c r="O9" s="20" t="s">
        <v>30</v>
      </c>
      <c r="P9" s="20" t="s">
        <v>30</v>
      </c>
      <c r="Q9" s="21"/>
      <c r="R9" s="21"/>
      <c r="S9" s="21" t="s">
        <v>31</v>
      </c>
      <c r="T9" s="22" t="s">
        <v>30</v>
      </c>
      <c r="U9" s="19"/>
      <c r="V9" s="20"/>
      <c r="W9" s="20"/>
      <c r="X9" s="21" t="s">
        <v>29</v>
      </c>
      <c r="Y9" s="21" t="s">
        <v>29</v>
      </c>
      <c r="Z9" s="21"/>
      <c r="AA9" s="22"/>
      <c r="AB9" s="19" t="s">
        <v>29</v>
      </c>
      <c r="AC9" s="20" t="s">
        <v>29</v>
      </c>
      <c r="AD9" s="20" t="s">
        <v>29</v>
      </c>
      <c r="AE9" s="21"/>
      <c r="AF9" s="21"/>
      <c r="AG9" s="21" t="s">
        <v>25</v>
      </c>
      <c r="AH9" s="21" t="s">
        <v>29</v>
      </c>
    </row>
    <row r="10" spans="1:34" ht="15.5" x14ac:dyDescent="0.35">
      <c r="A10" s="95">
        <v>88</v>
      </c>
      <c r="B10" s="15"/>
      <c r="C10" s="15">
        <v>21005288</v>
      </c>
      <c r="D10" s="84" t="s">
        <v>27</v>
      </c>
      <c r="E10" s="33">
        <v>1</v>
      </c>
      <c r="F10" s="21" t="s">
        <v>28</v>
      </c>
      <c r="G10" s="19"/>
      <c r="H10" s="20"/>
      <c r="I10" s="20"/>
      <c r="J10" s="21" t="s">
        <v>29</v>
      </c>
      <c r="K10" s="21" t="s">
        <v>29</v>
      </c>
      <c r="L10" s="21"/>
      <c r="M10" s="22"/>
      <c r="N10" s="19" t="s">
        <v>29</v>
      </c>
      <c r="O10" s="20" t="s">
        <v>29</v>
      </c>
      <c r="P10" s="20" t="s">
        <v>29</v>
      </c>
      <c r="Q10" s="21"/>
      <c r="R10" s="21"/>
      <c r="S10" s="21" t="s">
        <v>25</v>
      </c>
      <c r="T10" s="22" t="s">
        <v>29</v>
      </c>
      <c r="U10" s="19"/>
      <c r="V10" s="20"/>
      <c r="W10" s="20"/>
      <c r="X10" s="21" t="s">
        <v>30</v>
      </c>
      <c r="Y10" s="21" t="s">
        <v>30</v>
      </c>
      <c r="Z10" s="21"/>
      <c r="AA10" s="22"/>
      <c r="AB10" s="19" t="s">
        <v>30</v>
      </c>
      <c r="AC10" s="20" t="s">
        <v>30</v>
      </c>
      <c r="AD10" s="20" t="s">
        <v>30</v>
      </c>
      <c r="AE10" s="21"/>
      <c r="AF10" s="21"/>
      <c r="AG10" s="21" t="s">
        <v>31</v>
      </c>
      <c r="AH10" s="21" t="s">
        <v>30</v>
      </c>
    </row>
    <row r="11" spans="1:34" ht="15.5" x14ac:dyDescent="0.35">
      <c r="A11" s="100">
        <v>89</v>
      </c>
      <c r="B11" s="108"/>
      <c r="C11" s="108">
        <v>21005289</v>
      </c>
      <c r="D11" s="109" t="s">
        <v>27</v>
      </c>
      <c r="E11" s="110">
        <v>0.65</v>
      </c>
      <c r="F11" s="111" t="s">
        <v>33</v>
      </c>
      <c r="G11" s="112" t="s">
        <v>34</v>
      </c>
      <c r="H11" s="111" t="s">
        <v>34</v>
      </c>
      <c r="I11" s="111" t="s">
        <v>34</v>
      </c>
      <c r="J11" s="111"/>
      <c r="K11" s="111"/>
      <c r="L11" s="111" t="s">
        <v>34</v>
      </c>
      <c r="M11" s="113" t="s">
        <v>34</v>
      </c>
      <c r="N11" s="112" t="s">
        <v>34</v>
      </c>
      <c r="O11" s="111"/>
      <c r="P11" s="111"/>
      <c r="Q11" s="111"/>
      <c r="R11" s="111"/>
      <c r="S11" s="111"/>
      <c r="T11" s="113"/>
      <c r="U11" s="112" t="s">
        <v>25</v>
      </c>
      <c r="V11" s="111" t="s">
        <v>25</v>
      </c>
      <c r="W11" s="111" t="s">
        <v>25</v>
      </c>
      <c r="X11" s="111"/>
      <c r="Y11" s="111"/>
      <c r="Z11" s="111" t="s">
        <v>25</v>
      </c>
      <c r="AA11" s="113" t="s">
        <v>25</v>
      </c>
      <c r="AB11" s="112" t="s">
        <v>25</v>
      </c>
      <c r="AC11" s="111"/>
      <c r="AD11" s="111"/>
      <c r="AE11" s="111"/>
      <c r="AF11" s="111"/>
      <c r="AG11" s="111"/>
      <c r="AH11" s="111" t="s">
        <v>34</v>
      </c>
    </row>
    <row r="12" spans="1:34" ht="15.5" x14ac:dyDescent="0.35">
      <c r="A12" s="95">
        <v>90</v>
      </c>
      <c r="B12" s="15"/>
      <c r="C12" s="15">
        <v>21005290</v>
      </c>
      <c r="D12" s="84" t="s">
        <v>27</v>
      </c>
      <c r="E12" s="33">
        <v>0.7</v>
      </c>
      <c r="F12" s="21" t="s">
        <v>33</v>
      </c>
      <c r="G12" s="19" t="s">
        <v>25</v>
      </c>
      <c r="H12" s="20" t="s">
        <v>25</v>
      </c>
      <c r="I12" s="20" t="s">
        <v>25</v>
      </c>
      <c r="J12" s="21"/>
      <c r="K12" s="21"/>
      <c r="L12" s="21"/>
      <c r="M12" s="22" t="s">
        <v>25</v>
      </c>
      <c r="N12" s="19" t="s">
        <v>25</v>
      </c>
      <c r="O12" s="20"/>
      <c r="P12" s="20"/>
      <c r="Q12" s="21"/>
      <c r="R12" s="21"/>
      <c r="S12" s="21" t="s">
        <v>34</v>
      </c>
      <c r="T12" s="22" t="s">
        <v>34</v>
      </c>
      <c r="U12" s="19" t="s">
        <v>34</v>
      </c>
      <c r="V12" s="20" t="s">
        <v>34</v>
      </c>
      <c r="W12" s="20" t="s">
        <v>34</v>
      </c>
      <c r="X12" s="21"/>
      <c r="Y12" s="21"/>
      <c r="Z12" s="21" t="s">
        <v>34</v>
      </c>
      <c r="AA12" s="22" t="s">
        <v>34</v>
      </c>
      <c r="AB12" s="19"/>
      <c r="AC12" s="20"/>
      <c r="AD12" s="20"/>
      <c r="AE12" s="21"/>
      <c r="AF12" s="21"/>
      <c r="AG12" s="21" t="s">
        <v>25</v>
      </c>
      <c r="AH12" s="21" t="s">
        <v>25</v>
      </c>
    </row>
    <row r="13" spans="1:34" ht="15.5" x14ac:dyDescent="0.35">
      <c r="A13" s="100">
        <v>91</v>
      </c>
      <c r="B13" s="108"/>
      <c r="C13" s="108">
        <v>21005291</v>
      </c>
      <c r="D13" s="109" t="s">
        <v>27</v>
      </c>
      <c r="E13" s="110">
        <v>0.8</v>
      </c>
      <c r="F13" s="111" t="s">
        <v>33</v>
      </c>
      <c r="G13" s="112"/>
      <c r="H13" s="111" t="s">
        <v>25</v>
      </c>
      <c r="I13" s="111" t="s">
        <v>25</v>
      </c>
      <c r="J13" s="111" t="s">
        <v>25</v>
      </c>
      <c r="K13" s="111" t="s">
        <v>25</v>
      </c>
      <c r="L13" s="111" t="s">
        <v>25</v>
      </c>
      <c r="M13" s="113"/>
      <c r="N13" s="112"/>
      <c r="O13" s="111"/>
      <c r="P13" s="111"/>
      <c r="Q13" s="111"/>
      <c r="R13" s="111"/>
      <c r="S13" s="111" t="s">
        <v>34</v>
      </c>
      <c r="T13" s="113" t="s">
        <v>34</v>
      </c>
      <c r="U13" s="112" t="s">
        <v>34</v>
      </c>
      <c r="V13" s="111" t="s">
        <v>34</v>
      </c>
      <c r="W13" s="111" t="s">
        <v>34</v>
      </c>
      <c r="X13" s="111"/>
      <c r="Y13" s="111"/>
      <c r="Z13" s="111" t="s">
        <v>25</v>
      </c>
      <c r="AA13" s="113" t="s">
        <v>25</v>
      </c>
      <c r="AB13" s="112" t="s">
        <v>25</v>
      </c>
      <c r="AC13" s="111"/>
      <c r="AD13" s="111"/>
      <c r="AE13" s="111" t="s">
        <v>34</v>
      </c>
      <c r="AF13" s="111" t="s">
        <v>34</v>
      </c>
      <c r="AG13" s="111" t="s">
        <v>34</v>
      </c>
      <c r="AH13" s="111"/>
    </row>
    <row r="14" spans="1:34" ht="15.5" x14ac:dyDescent="0.35">
      <c r="A14" s="95">
        <v>92</v>
      </c>
      <c r="B14" s="15"/>
      <c r="C14" s="15">
        <v>21005292</v>
      </c>
      <c r="D14" s="84" t="s">
        <v>27</v>
      </c>
      <c r="E14" s="33">
        <v>0.7</v>
      </c>
      <c r="F14" s="21" t="s">
        <v>33</v>
      </c>
      <c r="G14" s="19"/>
      <c r="H14" s="20"/>
      <c r="I14" s="20"/>
      <c r="J14" s="21"/>
      <c r="K14" s="21"/>
      <c r="L14" s="21"/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/>
      <c r="AH14" s="21"/>
    </row>
    <row r="15" spans="1:34" ht="15.5" x14ac:dyDescent="0.35">
      <c r="A15" s="95">
        <v>93</v>
      </c>
      <c r="B15" s="15"/>
      <c r="C15" s="15">
        <v>21005293</v>
      </c>
      <c r="D15" s="84" t="s">
        <v>27</v>
      </c>
      <c r="E15" s="33">
        <v>0.7</v>
      </c>
      <c r="F15" s="21" t="s">
        <v>33</v>
      </c>
      <c r="G15" s="19"/>
      <c r="H15" s="20"/>
      <c r="I15" s="20"/>
      <c r="J15" s="21"/>
      <c r="K15" s="21"/>
      <c r="L15" s="21" t="s">
        <v>34</v>
      </c>
      <c r="M15" s="22" t="s">
        <v>34</v>
      </c>
      <c r="N15" s="19" t="s">
        <v>34</v>
      </c>
      <c r="O15" s="20" t="s">
        <v>34</v>
      </c>
      <c r="P15" s="20" t="s">
        <v>34</v>
      </c>
      <c r="Q15" s="21" t="s">
        <v>34</v>
      </c>
      <c r="R15" s="21" t="s">
        <v>34</v>
      </c>
      <c r="S15" s="21"/>
      <c r="T15" s="22"/>
      <c r="U15" s="19"/>
      <c r="V15" s="20"/>
      <c r="W15" s="20"/>
      <c r="X15" s="21" t="s">
        <v>25</v>
      </c>
      <c r="Y15" s="21" t="s">
        <v>25</v>
      </c>
      <c r="Z15" s="21"/>
      <c r="AA15" s="22"/>
      <c r="AB15" s="19" t="s">
        <v>25</v>
      </c>
      <c r="AC15" s="20" t="s">
        <v>25</v>
      </c>
      <c r="AD15" s="20" t="s">
        <v>25</v>
      </c>
      <c r="AE15" s="21" t="s">
        <v>25</v>
      </c>
      <c r="AF15" s="21" t="s">
        <v>25</v>
      </c>
      <c r="AG15" s="21"/>
      <c r="AH15" s="21"/>
    </row>
    <row r="16" spans="1:34" ht="15.5" x14ac:dyDescent="0.35">
      <c r="A16" s="100">
        <v>94</v>
      </c>
      <c r="B16" s="108"/>
      <c r="C16" s="108">
        <v>21005294</v>
      </c>
      <c r="D16" s="109" t="s">
        <v>27</v>
      </c>
      <c r="E16" s="110">
        <v>0.65</v>
      </c>
      <c r="F16" s="111" t="s">
        <v>33</v>
      </c>
      <c r="G16" s="112"/>
      <c r="H16" s="111" t="s">
        <v>34</v>
      </c>
      <c r="I16" s="111" t="s">
        <v>34</v>
      </c>
      <c r="J16" s="111" t="s">
        <v>34</v>
      </c>
      <c r="K16" s="111" t="s">
        <v>34</v>
      </c>
      <c r="L16" s="111" t="s">
        <v>34</v>
      </c>
      <c r="M16" s="113"/>
      <c r="N16" s="112"/>
      <c r="O16" s="111"/>
      <c r="P16" s="111"/>
      <c r="Q16" s="111" t="s">
        <v>34</v>
      </c>
      <c r="R16" s="111" t="s">
        <v>34</v>
      </c>
      <c r="S16" s="111"/>
      <c r="T16" s="113"/>
      <c r="U16" s="112" t="s">
        <v>25</v>
      </c>
      <c r="V16" s="111" t="s">
        <v>25</v>
      </c>
      <c r="W16" s="111" t="s">
        <v>25</v>
      </c>
      <c r="X16" s="111" t="s">
        <v>25</v>
      </c>
      <c r="Y16" s="111"/>
      <c r="Z16" s="111"/>
      <c r="AA16" s="113"/>
      <c r="AB16" s="112"/>
      <c r="AC16" s="111"/>
      <c r="AD16" s="111"/>
      <c r="AE16" s="111" t="s">
        <v>25</v>
      </c>
      <c r="AF16" s="111" t="s">
        <v>25</v>
      </c>
      <c r="AG16" s="111"/>
      <c r="AH16" s="111"/>
    </row>
    <row r="17" spans="1:34" ht="15.5" x14ac:dyDescent="0.35">
      <c r="A17" s="95">
        <v>95</v>
      </c>
      <c r="B17" s="15"/>
      <c r="C17" s="15">
        <v>21005295</v>
      </c>
      <c r="D17" s="84" t="s">
        <v>27</v>
      </c>
      <c r="E17" s="33">
        <v>0.75</v>
      </c>
      <c r="F17" s="21" t="s">
        <v>33</v>
      </c>
      <c r="G17" s="19"/>
      <c r="H17" s="20" t="s">
        <v>25</v>
      </c>
      <c r="I17" s="20" t="s">
        <v>25</v>
      </c>
      <c r="J17" s="21" t="s">
        <v>25</v>
      </c>
      <c r="K17" s="21" t="s">
        <v>25</v>
      </c>
      <c r="L17" s="21" t="s">
        <v>25</v>
      </c>
      <c r="M17" s="22"/>
      <c r="N17" s="19"/>
      <c r="O17" s="20"/>
      <c r="P17" s="20"/>
      <c r="Q17" s="21" t="s">
        <v>25</v>
      </c>
      <c r="R17" s="21" t="s">
        <v>25</v>
      </c>
      <c r="S17" s="21"/>
      <c r="T17" s="22"/>
      <c r="U17" s="19"/>
      <c r="V17" s="20" t="s">
        <v>34</v>
      </c>
      <c r="W17" s="20" t="s">
        <v>34</v>
      </c>
      <c r="X17" s="21" t="s">
        <v>34</v>
      </c>
      <c r="Y17" s="21" t="s">
        <v>34</v>
      </c>
      <c r="Z17" s="21" t="s">
        <v>34</v>
      </c>
      <c r="AA17" s="22"/>
      <c r="AB17" s="19"/>
      <c r="AC17" s="20"/>
      <c r="AD17" s="20"/>
      <c r="AE17" s="21" t="s">
        <v>34</v>
      </c>
      <c r="AF17" s="21" t="s">
        <v>34</v>
      </c>
      <c r="AG17" s="21" t="s">
        <v>34</v>
      </c>
      <c r="AH17" s="21"/>
    </row>
    <row r="18" spans="1:34" ht="15.5" x14ac:dyDescent="0.35">
      <c r="A18" s="100">
        <v>96</v>
      </c>
      <c r="B18" s="108"/>
      <c r="C18" s="108">
        <v>21005296</v>
      </c>
      <c r="D18" s="109" t="s">
        <v>27</v>
      </c>
      <c r="E18" s="110">
        <v>0.6</v>
      </c>
      <c r="F18" s="111" t="s">
        <v>33</v>
      </c>
      <c r="G18" s="112" t="s">
        <v>34</v>
      </c>
      <c r="H18" s="111"/>
      <c r="I18" s="111"/>
      <c r="J18" s="111"/>
      <c r="K18" s="111"/>
      <c r="L18" s="111"/>
      <c r="M18" s="113"/>
      <c r="N18" s="112"/>
      <c r="O18" s="111" t="s">
        <v>25</v>
      </c>
      <c r="P18" s="111" t="s">
        <v>25</v>
      </c>
      <c r="Q18" s="111" t="s">
        <v>25</v>
      </c>
      <c r="R18" s="111" t="s">
        <v>25</v>
      </c>
      <c r="S18" s="111" t="s">
        <v>25</v>
      </c>
      <c r="T18" s="113" t="s">
        <v>25</v>
      </c>
      <c r="U18" s="112"/>
      <c r="V18" s="111"/>
      <c r="W18" s="111"/>
      <c r="X18" s="111"/>
      <c r="Y18" s="111"/>
      <c r="Z18" s="111"/>
      <c r="AA18" s="113"/>
      <c r="AB18" s="112" t="s">
        <v>34</v>
      </c>
      <c r="AC18" s="111" t="s">
        <v>34</v>
      </c>
      <c r="AD18" s="111" t="s">
        <v>34</v>
      </c>
      <c r="AE18" s="111"/>
      <c r="AF18" s="111"/>
      <c r="AG18" s="111" t="s">
        <v>34</v>
      </c>
      <c r="AH18" s="111" t="s">
        <v>34</v>
      </c>
    </row>
    <row r="19" spans="1:34" ht="15.5" x14ac:dyDescent="0.35">
      <c r="A19" s="100">
        <v>97</v>
      </c>
      <c r="B19" s="108"/>
      <c r="C19" s="108">
        <v>21005297</v>
      </c>
      <c r="D19" s="109" t="s">
        <v>27</v>
      </c>
      <c r="E19" s="110">
        <v>0.65</v>
      </c>
      <c r="F19" s="111" t="s">
        <v>33</v>
      </c>
      <c r="G19" s="112" t="s">
        <v>25</v>
      </c>
      <c r="H19" s="111"/>
      <c r="I19" s="111"/>
      <c r="J19" s="111" t="s">
        <v>34</v>
      </c>
      <c r="K19" s="111" t="s">
        <v>34</v>
      </c>
      <c r="L19" s="111"/>
      <c r="M19" s="113"/>
      <c r="N19" s="112"/>
      <c r="O19" s="111" t="s">
        <v>34</v>
      </c>
      <c r="P19" s="111" t="s">
        <v>34</v>
      </c>
      <c r="Q19" s="111"/>
      <c r="R19" s="111"/>
      <c r="S19" s="111" t="s">
        <v>34</v>
      </c>
      <c r="T19" s="113" t="s">
        <v>34</v>
      </c>
      <c r="U19" s="112"/>
      <c r="V19" s="111"/>
      <c r="W19" s="111"/>
      <c r="X19" s="111" t="s">
        <v>25</v>
      </c>
      <c r="Y19" s="111" t="s">
        <v>25</v>
      </c>
      <c r="Z19" s="111"/>
      <c r="AA19" s="113"/>
      <c r="AB19" s="112"/>
      <c r="AC19" s="111" t="s">
        <v>25</v>
      </c>
      <c r="AD19" s="111" t="s">
        <v>25</v>
      </c>
      <c r="AE19" s="111"/>
      <c r="AF19" s="111"/>
      <c r="AG19" s="111" t="s">
        <v>25</v>
      </c>
      <c r="AH19" s="111" t="s">
        <v>25</v>
      </c>
    </row>
    <row r="20" spans="1:34" x14ac:dyDescent="0.35">
      <c r="B20" s="23" t="s">
        <v>35</v>
      </c>
      <c r="C20" s="23"/>
      <c r="D20" s="23"/>
      <c r="E20" s="24">
        <v>2.14</v>
      </c>
      <c r="F20" s="10"/>
      <c r="AH20" s="40"/>
    </row>
    <row r="21" spans="1:34" x14ac:dyDescent="0.35">
      <c r="B21" s="23" t="s">
        <v>36</v>
      </c>
      <c r="C21" s="23"/>
      <c r="D21" s="23"/>
      <c r="E21" s="24">
        <f>E20+E6</f>
        <v>12.340000000000002</v>
      </c>
      <c r="F21" s="10"/>
      <c r="AH21" s="40"/>
    </row>
    <row r="22" spans="1:34" x14ac:dyDescent="0.35">
      <c r="B22" s="10"/>
      <c r="C22" s="10"/>
      <c r="D22" s="10"/>
      <c r="E22" s="9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49"/>
    </row>
    <row r="23" spans="1:34" x14ac:dyDescent="0.35">
      <c r="B23" s="10"/>
      <c r="C23" s="10"/>
      <c r="D23" s="10"/>
      <c r="E23" s="10"/>
      <c r="F23" s="27" t="s">
        <v>37</v>
      </c>
      <c r="G23" s="28">
        <f t="shared" ref="G23:AH23" si="0">COUNTIF(G7:G19,"D8")+COUNTIF(G7:G19,"D12")</f>
        <v>3</v>
      </c>
      <c r="H23" s="28">
        <f t="shared" si="0"/>
        <v>4</v>
      </c>
      <c r="I23" s="28">
        <f t="shared" si="0"/>
        <v>4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4</v>
      </c>
      <c r="V23" s="28">
        <f t="shared" si="0"/>
        <v>3</v>
      </c>
      <c r="W23" s="28">
        <f t="shared" si="0"/>
        <v>3</v>
      </c>
      <c r="X23" s="28">
        <f t="shared" si="0"/>
        <v>4</v>
      </c>
      <c r="Y23" s="28">
        <f t="shared" si="0"/>
        <v>3</v>
      </c>
      <c r="Z23" s="28">
        <f t="shared" si="0"/>
        <v>3</v>
      </c>
      <c r="AA23" s="28">
        <f t="shared" si="0"/>
        <v>3</v>
      </c>
      <c r="AB23" s="28">
        <f t="shared" si="0"/>
        <v>4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42">
        <f t="shared" si="0"/>
        <v>3</v>
      </c>
    </row>
    <row r="24" spans="1:34" x14ac:dyDescent="0.35">
      <c r="D24" s="10"/>
      <c r="E24" s="10"/>
      <c r="F24" s="29" t="s">
        <v>38</v>
      </c>
      <c r="G24" s="30">
        <f t="shared" ref="G24:AH24" si="1">(COUNTIF(G7:G19,"E8"))+COUNTIF(G7:G19,"D12")</f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4</v>
      </c>
      <c r="U24" s="30">
        <f t="shared" si="1"/>
        <v>3</v>
      </c>
      <c r="V24" s="30">
        <f t="shared" si="1"/>
        <v>4</v>
      </c>
      <c r="W24" s="30">
        <f t="shared" si="1"/>
        <v>4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43">
        <f t="shared" si="1"/>
        <v>3</v>
      </c>
    </row>
    <row r="25" spans="1:34" x14ac:dyDescent="0.35">
      <c r="D25" s="10"/>
      <c r="E25" s="10"/>
      <c r="F25" s="29" t="s">
        <v>39</v>
      </c>
      <c r="G25" s="30">
        <f t="shared" ref="G25:AH25" si="2">(COUNTIF(G7:G19,"E8"))+COUNTIF(G7:G19,"N12")</f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4</v>
      </c>
      <c r="U25" s="30">
        <f t="shared" si="2"/>
        <v>3</v>
      </c>
      <c r="V25" s="30">
        <f t="shared" si="2"/>
        <v>4</v>
      </c>
      <c r="W25" s="30">
        <f t="shared" si="2"/>
        <v>4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43">
        <f t="shared" si="2"/>
        <v>3</v>
      </c>
    </row>
    <row r="26" spans="1:34" x14ac:dyDescent="0.35">
      <c r="B26" s="10"/>
      <c r="C26" s="10"/>
      <c r="D26" s="10"/>
      <c r="E26" s="10"/>
      <c r="F26" s="29" t="s">
        <v>40</v>
      </c>
      <c r="G26" s="30">
        <f t="shared" ref="G26:AH26" si="3">COUNTIF(G7:G19,"N8")+COUNTIF(G7:G19,"N12")</f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43">
        <f t="shared" si="3"/>
        <v>1</v>
      </c>
    </row>
    <row r="27" spans="1:34" x14ac:dyDescent="0.35">
      <c r="AH27" s="40"/>
    </row>
    <row r="28" spans="1:34" x14ac:dyDescent="0.35">
      <c r="AH28" s="40"/>
    </row>
    <row r="29" spans="1:34" x14ac:dyDescent="0.35">
      <c r="AH29" s="40"/>
    </row>
    <row r="30" spans="1:34" x14ac:dyDescent="0.35">
      <c r="AH30" s="40"/>
    </row>
    <row r="31" spans="1:34" x14ac:dyDescent="0.35">
      <c r="AH31" s="40"/>
    </row>
    <row r="32" spans="1:34" x14ac:dyDescent="0.35">
      <c r="AH32" s="40"/>
    </row>
    <row r="33" spans="1:34" ht="15" thickBot="1" x14ac:dyDescent="0.4">
      <c r="B33" s="1" t="s">
        <v>58</v>
      </c>
      <c r="C33" s="1"/>
      <c r="D33" s="125" t="s">
        <v>100</v>
      </c>
      <c r="E33" s="125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37">
        <v>33</v>
      </c>
    </row>
    <row r="34" spans="1:34" x14ac:dyDescent="0.35">
      <c r="B34" s="136" t="s">
        <v>4</v>
      </c>
      <c r="C34" s="138" t="s">
        <v>5</v>
      </c>
      <c r="D34" s="31"/>
      <c r="E34" s="130" t="s">
        <v>7</v>
      </c>
      <c r="F34" s="130" t="s">
        <v>10</v>
      </c>
      <c r="G34" s="132" t="s">
        <v>11</v>
      </c>
      <c r="H34" s="133"/>
      <c r="I34" s="133"/>
      <c r="J34" s="133"/>
      <c r="K34" s="133"/>
      <c r="L34" s="133"/>
      <c r="M34" s="134"/>
      <c r="N34" s="132" t="s">
        <v>12</v>
      </c>
      <c r="O34" s="133"/>
      <c r="P34" s="133"/>
      <c r="Q34" s="133"/>
      <c r="R34" s="133"/>
      <c r="S34" s="133"/>
      <c r="T34" s="134"/>
      <c r="U34" s="132" t="s">
        <v>13</v>
      </c>
      <c r="V34" s="133"/>
      <c r="W34" s="133"/>
      <c r="X34" s="133"/>
      <c r="Y34" s="133"/>
      <c r="Z34" s="133"/>
      <c r="AA34" s="134"/>
      <c r="AB34" s="132" t="s">
        <v>14</v>
      </c>
      <c r="AC34" s="133"/>
      <c r="AD34" s="133"/>
      <c r="AE34" s="133"/>
      <c r="AF34" s="133"/>
      <c r="AG34" s="133"/>
      <c r="AH34" s="135"/>
    </row>
    <row r="35" spans="1:34" x14ac:dyDescent="0.35">
      <c r="B35" s="137"/>
      <c r="C35" s="139"/>
      <c r="D35" s="32" t="s">
        <v>6</v>
      </c>
      <c r="E35" s="131"/>
      <c r="F35" s="131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38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39"/>
    </row>
    <row r="37" spans="1:34" ht="15.5" x14ac:dyDescent="0.35">
      <c r="A37" s="100">
        <v>98</v>
      </c>
      <c r="B37" s="101" t="s">
        <v>59</v>
      </c>
      <c r="C37" s="101">
        <v>21005298</v>
      </c>
      <c r="D37" s="101" t="s">
        <v>27</v>
      </c>
      <c r="E37" s="102">
        <v>1</v>
      </c>
      <c r="F37" s="103" t="s">
        <v>25</v>
      </c>
      <c r="G37" s="104" t="s">
        <v>25</v>
      </c>
      <c r="H37" s="105"/>
      <c r="I37" s="105"/>
      <c r="J37" s="106" t="s">
        <v>25</v>
      </c>
      <c r="K37" s="106" t="s">
        <v>25</v>
      </c>
      <c r="L37" s="106" t="s">
        <v>25</v>
      </c>
      <c r="M37" s="107" t="s">
        <v>25</v>
      </c>
      <c r="N37" s="104" t="s">
        <v>25</v>
      </c>
      <c r="O37" s="105"/>
      <c r="P37" s="105"/>
      <c r="Q37" s="106" t="s">
        <v>25</v>
      </c>
      <c r="R37" s="106" t="s">
        <v>25</v>
      </c>
      <c r="S37" s="106" t="s">
        <v>25</v>
      </c>
      <c r="T37" s="107" t="s">
        <v>25</v>
      </c>
      <c r="U37" s="104" t="s">
        <v>25</v>
      </c>
      <c r="V37" s="105"/>
      <c r="W37" s="105"/>
      <c r="X37" s="106" t="s">
        <v>25</v>
      </c>
      <c r="Y37" s="106" t="s">
        <v>25</v>
      </c>
      <c r="Z37" s="106" t="s">
        <v>25</v>
      </c>
      <c r="AA37" s="107" t="s">
        <v>25</v>
      </c>
      <c r="AB37" s="104" t="s">
        <v>25</v>
      </c>
      <c r="AC37" s="105"/>
      <c r="AD37" s="105"/>
      <c r="AE37" s="106" t="s">
        <v>25</v>
      </c>
      <c r="AF37" s="106" t="s">
        <v>25</v>
      </c>
      <c r="AG37" s="106" t="s">
        <v>25</v>
      </c>
      <c r="AH37" s="106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39"/>
    </row>
    <row r="39" spans="1:34" ht="15.5" x14ac:dyDescent="0.35">
      <c r="A39" s="100">
        <v>99</v>
      </c>
      <c r="B39" s="108"/>
      <c r="C39" s="108">
        <v>21005299</v>
      </c>
      <c r="D39" s="109" t="s">
        <v>27</v>
      </c>
      <c r="E39" s="110">
        <v>1</v>
      </c>
      <c r="F39" s="111" t="s">
        <v>28</v>
      </c>
      <c r="G39" s="112" t="s">
        <v>29</v>
      </c>
      <c r="H39" s="111" t="s">
        <v>29</v>
      </c>
      <c r="I39" s="111" t="s">
        <v>29</v>
      </c>
      <c r="J39" s="111"/>
      <c r="K39" s="111"/>
      <c r="L39" s="111" t="s">
        <v>25</v>
      </c>
      <c r="M39" s="113" t="s">
        <v>29</v>
      </c>
      <c r="N39" s="112"/>
      <c r="O39" s="111"/>
      <c r="P39" s="111"/>
      <c r="Q39" s="111" t="s">
        <v>29</v>
      </c>
      <c r="R39" s="111" t="s">
        <v>29</v>
      </c>
      <c r="S39" s="111"/>
      <c r="T39" s="113"/>
      <c r="U39" s="112" t="s">
        <v>30</v>
      </c>
      <c r="V39" s="111" t="s">
        <v>30</v>
      </c>
      <c r="W39" s="111" t="s">
        <v>30</v>
      </c>
      <c r="X39" s="111"/>
      <c r="Y39" s="111"/>
      <c r="Z39" s="111" t="s">
        <v>31</v>
      </c>
      <c r="AA39" s="113" t="s">
        <v>30</v>
      </c>
      <c r="AB39" s="112"/>
      <c r="AC39" s="111"/>
      <c r="AD39" s="111"/>
      <c r="AE39" s="111" t="s">
        <v>30</v>
      </c>
      <c r="AF39" s="111" t="s">
        <v>30</v>
      </c>
      <c r="AG39" s="111"/>
      <c r="AH39" s="111"/>
    </row>
    <row r="40" spans="1:34" ht="15.5" x14ac:dyDescent="0.35">
      <c r="A40" s="100">
        <v>100</v>
      </c>
      <c r="B40" s="108"/>
      <c r="C40" s="108">
        <v>21005300</v>
      </c>
      <c r="D40" s="109" t="s">
        <v>27</v>
      </c>
      <c r="E40" s="110">
        <v>1</v>
      </c>
      <c r="F40" s="111" t="s">
        <v>28</v>
      </c>
      <c r="G40" s="112" t="s">
        <v>30</v>
      </c>
      <c r="H40" s="111" t="s">
        <v>30</v>
      </c>
      <c r="I40" s="111" t="s">
        <v>30</v>
      </c>
      <c r="J40" s="111"/>
      <c r="K40" s="111"/>
      <c r="L40" s="111" t="s">
        <v>31</v>
      </c>
      <c r="M40" s="113" t="s">
        <v>30</v>
      </c>
      <c r="N40" s="112"/>
      <c r="O40" s="111"/>
      <c r="P40" s="111"/>
      <c r="Q40" s="111" t="s">
        <v>30</v>
      </c>
      <c r="R40" s="111" t="s">
        <v>30</v>
      </c>
      <c r="S40" s="111"/>
      <c r="T40" s="113"/>
      <c r="U40" s="112" t="s">
        <v>29</v>
      </c>
      <c r="V40" s="111" t="s">
        <v>29</v>
      </c>
      <c r="W40" s="111" t="s">
        <v>29</v>
      </c>
      <c r="X40" s="111"/>
      <c r="Y40" s="111"/>
      <c r="Z40" s="111" t="s">
        <v>25</v>
      </c>
      <c r="AA40" s="113" t="s">
        <v>29</v>
      </c>
      <c r="AB40" s="112"/>
      <c r="AC40" s="111"/>
      <c r="AD40" s="111"/>
      <c r="AE40" s="111" t="s">
        <v>29</v>
      </c>
      <c r="AF40" s="111" t="s">
        <v>29</v>
      </c>
      <c r="AG40" s="111"/>
      <c r="AH40" s="111"/>
    </row>
    <row r="41" spans="1:34" ht="15.5" x14ac:dyDescent="0.35">
      <c r="A41" s="95">
        <v>101</v>
      </c>
      <c r="B41" s="15"/>
      <c r="C41" s="15">
        <v>21005301</v>
      </c>
      <c r="D41" s="84" t="s">
        <v>27</v>
      </c>
      <c r="E41" s="33">
        <v>1</v>
      </c>
      <c r="F41" s="21" t="s">
        <v>28</v>
      </c>
      <c r="G41" s="19"/>
      <c r="H41" s="20"/>
      <c r="I41" s="20"/>
      <c r="J41" s="21" t="s">
        <v>30</v>
      </c>
      <c r="K41" s="21" t="s">
        <v>30</v>
      </c>
      <c r="L41" s="21"/>
      <c r="M41" s="22"/>
      <c r="N41" s="19" t="s">
        <v>30</v>
      </c>
      <c r="O41" s="20" t="s">
        <v>30</v>
      </c>
      <c r="P41" s="20" t="s">
        <v>30</v>
      </c>
      <c r="Q41" s="21"/>
      <c r="R41" s="21"/>
      <c r="S41" s="21" t="s">
        <v>31</v>
      </c>
      <c r="T41" s="22" t="s">
        <v>30</v>
      </c>
      <c r="U41" s="19"/>
      <c r="V41" s="20"/>
      <c r="W41" s="20"/>
      <c r="X41" s="21" t="s">
        <v>29</v>
      </c>
      <c r="Y41" s="21" t="s">
        <v>29</v>
      </c>
      <c r="Z41" s="21"/>
      <c r="AA41" s="22"/>
      <c r="AB41" s="19" t="s">
        <v>29</v>
      </c>
      <c r="AC41" s="20" t="s">
        <v>29</v>
      </c>
      <c r="AD41" s="20" t="s">
        <v>29</v>
      </c>
      <c r="AE41" s="21"/>
      <c r="AF41" s="21"/>
      <c r="AG41" s="21" t="s">
        <v>25</v>
      </c>
      <c r="AH41" s="21" t="s">
        <v>29</v>
      </c>
    </row>
    <row r="42" spans="1:34" ht="15.5" x14ac:dyDescent="0.35">
      <c r="A42" s="95">
        <v>102</v>
      </c>
      <c r="B42" s="15"/>
      <c r="C42" s="15">
        <v>21005302</v>
      </c>
      <c r="D42" s="84" t="s">
        <v>27</v>
      </c>
      <c r="E42" s="33">
        <v>1</v>
      </c>
      <c r="F42" s="21" t="s">
        <v>28</v>
      </c>
      <c r="G42" s="19"/>
      <c r="H42" s="20"/>
      <c r="I42" s="20"/>
      <c r="J42" s="21" t="s">
        <v>29</v>
      </c>
      <c r="K42" s="21" t="s">
        <v>29</v>
      </c>
      <c r="L42" s="21"/>
      <c r="M42" s="22"/>
      <c r="N42" s="19" t="s">
        <v>29</v>
      </c>
      <c r="O42" s="20" t="s">
        <v>29</v>
      </c>
      <c r="P42" s="20" t="s">
        <v>29</v>
      </c>
      <c r="Q42" s="21"/>
      <c r="R42" s="21"/>
      <c r="S42" s="21" t="s">
        <v>25</v>
      </c>
      <c r="T42" s="22" t="s">
        <v>29</v>
      </c>
      <c r="U42" s="19"/>
      <c r="V42" s="20"/>
      <c r="W42" s="20"/>
      <c r="X42" s="21" t="s">
        <v>30</v>
      </c>
      <c r="Y42" s="21" t="s">
        <v>30</v>
      </c>
      <c r="Z42" s="21"/>
      <c r="AA42" s="22"/>
      <c r="AB42" s="19" t="s">
        <v>30</v>
      </c>
      <c r="AC42" s="20" t="s">
        <v>30</v>
      </c>
      <c r="AD42" s="20" t="s">
        <v>30</v>
      </c>
      <c r="AE42" s="21"/>
      <c r="AF42" s="21"/>
      <c r="AG42" s="21" t="s">
        <v>31</v>
      </c>
      <c r="AH42" s="21" t="s">
        <v>30</v>
      </c>
    </row>
    <row r="43" spans="1:34" ht="15.5" x14ac:dyDescent="0.35">
      <c r="A43" s="95">
        <v>103</v>
      </c>
      <c r="B43" s="15"/>
      <c r="C43" s="15">
        <v>21005303</v>
      </c>
      <c r="D43" s="84" t="s">
        <v>27</v>
      </c>
      <c r="E43" s="33">
        <v>0.65</v>
      </c>
      <c r="F43" s="21" t="s">
        <v>33</v>
      </c>
      <c r="G43" s="19" t="s">
        <v>34</v>
      </c>
      <c r="H43" s="20" t="s">
        <v>34</v>
      </c>
      <c r="I43" s="20" t="s">
        <v>34</v>
      </c>
      <c r="J43" s="21"/>
      <c r="K43" s="21"/>
      <c r="L43" s="21" t="s">
        <v>34</v>
      </c>
      <c r="M43" s="22" t="s">
        <v>34</v>
      </c>
      <c r="N43" s="19" t="s">
        <v>34</v>
      </c>
      <c r="O43" s="20"/>
      <c r="P43" s="20"/>
      <c r="Q43" s="21"/>
      <c r="R43" s="21"/>
      <c r="S43" s="21"/>
      <c r="T43" s="22"/>
      <c r="U43" s="19" t="s">
        <v>25</v>
      </c>
      <c r="V43" s="20" t="s">
        <v>25</v>
      </c>
      <c r="W43" s="20" t="s">
        <v>25</v>
      </c>
      <c r="X43" s="21"/>
      <c r="Y43" s="21"/>
      <c r="Z43" s="21" t="s">
        <v>25</v>
      </c>
      <c r="AA43" s="22" t="s">
        <v>25</v>
      </c>
      <c r="AB43" s="19" t="s">
        <v>25</v>
      </c>
      <c r="AC43" s="20"/>
      <c r="AD43" s="20"/>
      <c r="AE43" s="21"/>
      <c r="AF43" s="21"/>
      <c r="AG43" s="21"/>
      <c r="AH43" s="21" t="s">
        <v>34</v>
      </c>
    </row>
    <row r="44" spans="1:34" ht="15.5" x14ac:dyDescent="0.35">
      <c r="A44" s="95">
        <v>104</v>
      </c>
      <c r="B44" s="15"/>
      <c r="C44" s="15">
        <v>21005304</v>
      </c>
      <c r="D44" s="84" t="s">
        <v>27</v>
      </c>
      <c r="E44" s="33">
        <v>0.7</v>
      </c>
      <c r="F44" s="21" t="s">
        <v>33</v>
      </c>
      <c r="G44" s="19" t="s">
        <v>25</v>
      </c>
      <c r="H44" s="20" t="s">
        <v>25</v>
      </c>
      <c r="I44" s="20" t="s">
        <v>25</v>
      </c>
      <c r="J44" s="21"/>
      <c r="K44" s="21"/>
      <c r="L44" s="21"/>
      <c r="M44" s="22" t="s">
        <v>25</v>
      </c>
      <c r="N44" s="19" t="s">
        <v>25</v>
      </c>
      <c r="O44" s="20"/>
      <c r="P44" s="20"/>
      <c r="Q44" s="21"/>
      <c r="R44" s="21"/>
      <c r="S44" s="21" t="s">
        <v>34</v>
      </c>
      <c r="T44" s="22" t="s">
        <v>34</v>
      </c>
      <c r="U44" s="19" t="s">
        <v>34</v>
      </c>
      <c r="V44" s="20" t="s">
        <v>34</v>
      </c>
      <c r="W44" s="20" t="s">
        <v>34</v>
      </c>
      <c r="X44" s="21"/>
      <c r="Y44" s="21"/>
      <c r="Z44" s="21" t="s">
        <v>34</v>
      </c>
      <c r="AA44" s="22" t="s">
        <v>34</v>
      </c>
      <c r="AB44" s="19"/>
      <c r="AC44" s="20"/>
      <c r="AD44" s="20"/>
      <c r="AE44" s="21"/>
      <c r="AF44" s="21"/>
      <c r="AG44" s="21" t="s">
        <v>25</v>
      </c>
      <c r="AH44" s="21" t="s">
        <v>25</v>
      </c>
    </row>
    <row r="45" spans="1:34" ht="15.5" x14ac:dyDescent="0.35">
      <c r="A45" s="95">
        <v>105</v>
      </c>
      <c r="B45" s="15"/>
      <c r="C45" s="15">
        <v>21005305</v>
      </c>
      <c r="D45" s="84" t="s">
        <v>27</v>
      </c>
      <c r="E45" s="33">
        <v>0.8</v>
      </c>
      <c r="F45" s="21" t="s">
        <v>33</v>
      </c>
      <c r="G45" s="19"/>
      <c r="H45" s="20" t="s">
        <v>25</v>
      </c>
      <c r="I45" s="20" t="s">
        <v>25</v>
      </c>
      <c r="J45" s="21" t="s">
        <v>25</v>
      </c>
      <c r="K45" s="21" t="s">
        <v>25</v>
      </c>
      <c r="L45" s="21" t="s">
        <v>25</v>
      </c>
      <c r="M45" s="22"/>
      <c r="N45" s="19"/>
      <c r="O45" s="20"/>
      <c r="P45" s="20"/>
      <c r="Q45" s="21"/>
      <c r="R45" s="21"/>
      <c r="S45" s="21" t="s">
        <v>34</v>
      </c>
      <c r="T45" s="22" t="s">
        <v>34</v>
      </c>
      <c r="U45" s="19" t="s">
        <v>34</v>
      </c>
      <c r="V45" s="20" t="s">
        <v>34</v>
      </c>
      <c r="W45" s="20" t="s">
        <v>34</v>
      </c>
      <c r="X45" s="21"/>
      <c r="Y45" s="21"/>
      <c r="Z45" s="21" t="s">
        <v>25</v>
      </c>
      <c r="AA45" s="22" t="s">
        <v>25</v>
      </c>
      <c r="AB45" s="19" t="s">
        <v>25</v>
      </c>
      <c r="AC45" s="20"/>
      <c r="AD45" s="20"/>
      <c r="AE45" s="21" t="s">
        <v>34</v>
      </c>
      <c r="AF45" s="21" t="s">
        <v>34</v>
      </c>
      <c r="AG45" s="21" t="s">
        <v>34</v>
      </c>
      <c r="AH45" s="21"/>
    </row>
    <row r="46" spans="1:34" ht="15.5" x14ac:dyDescent="0.35">
      <c r="A46" s="95">
        <v>106</v>
      </c>
      <c r="B46" s="15"/>
      <c r="C46" s="15">
        <v>21005306</v>
      </c>
      <c r="D46" s="84" t="s">
        <v>27</v>
      </c>
      <c r="E46" s="33">
        <v>0.7</v>
      </c>
      <c r="F46" s="21" t="s">
        <v>33</v>
      </c>
      <c r="G46" s="19"/>
      <c r="H46" s="20"/>
      <c r="I46" s="20"/>
      <c r="J46" s="21"/>
      <c r="K46" s="21"/>
      <c r="L46" s="21"/>
      <c r="M46" s="22" t="s">
        <v>25</v>
      </c>
      <c r="N46" s="19" t="s">
        <v>25</v>
      </c>
      <c r="O46" s="20" t="s">
        <v>25</v>
      </c>
      <c r="P46" s="20" t="s">
        <v>25</v>
      </c>
      <c r="Q46" s="21"/>
      <c r="R46" s="21"/>
      <c r="S46" s="21" t="s">
        <v>25</v>
      </c>
      <c r="T46" s="22" t="s">
        <v>25</v>
      </c>
      <c r="U46" s="19" t="s">
        <v>25</v>
      </c>
      <c r="V46" s="20"/>
      <c r="W46" s="20"/>
      <c r="X46" s="21" t="s">
        <v>34</v>
      </c>
      <c r="Y46" s="21" t="s">
        <v>34</v>
      </c>
      <c r="Z46" s="21" t="s">
        <v>34</v>
      </c>
      <c r="AA46" s="22" t="s">
        <v>34</v>
      </c>
      <c r="AB46" s="19" t="s">
        <v>34</v>
      </c>
      <c r="AC46" s="20" t="s">
        <v>34</v>
      </c>
      <c r="AD46" s="20" t="s">
        <v>34</v>
      </c>
      <c r="AE46" s="21"/>
      <c r="AF46" s="21"/>
      <c r="AG46" s="21"/>
      <c r="AH46" s="21"/>
    </row>
    <row r="47" spans="1:34" ht="15.5" x14ac:dyDescent="0.35">
      <c r="A47" s="95">
        <v>107</v>
      </c>
      <c r="B47" s="15"/>
      <c r="C47" s="15">
        <v>21005307</v>
      </c>
      <c r="D47" s="84" t="s">
        <v>27</v>
      </c>
      <c r="E47" s="33">
        <v>0.7</v>
      </c>
      <c r="F47" s="21" t="s">
        <v>33</v>
      </c>
      <c r="G47" s="19"/>
      <c r="H47" s="20"/>
      <c r="I47" s="20"/>
      <c r="J47" s="21"/>
      <c r="K47" s="21"/>
      <c r="L47" s="21" t="s">
        <v>34</v>
      </c>
      <c r="M47" s="22" t="s">
        <v>34</v>
      </c>
      <c r="N47" s="19" t="s">
        <v>34</v>
      </c>
      <c r="O47" s="20" t="s">
        <v>34</v>
      </c>
      <c r="P47" s="20" t="s">
        <v>34</v>
      </c>
      <c r="Q47" s="21" t="s">
        <v>34</v>
      </c>
      <c r="R47" s="21" t="s">
        <v>34</v>
      </c>
      <c r="S47" s="21"/>
      <c r="T47" s="22"/>
      <c r="U47" s="19"/>
      <c r="V47" s="20"/>
      <c r="W47" s="20"/>
      <c r="X47" s="21" t="s">
        <v>25</v>
      </c>
      <c r="Y47" s="21" t="s">
        <v>25</v>
      </c>
      <c r="Z47" s="21"/>
      <c r="AA47" s="22"/>
      <c r="AB47" s="19" t="s">
        <v>25</v>
      </c>
      <c r="AC47" s="20" t="s">
        <v>25</v>
      </c>
      <c r="AD47" s="20" t="s">
        <v>25</v>
      </c>
      <c r="AE47" s="21" t="s">
        <v>25</v>
      </c>
      <c r="AF47" s="21" t="s">
        <v>25</v>
      </c>
      <c r="AG47" s="21"/>
      <c r="AH47" s="21"/>
    </row>
    <row r="48" spans="1:34" ht="15.5" x14ac:dyDescent="0.35">
      <c r="A48" s="95">
        <v>108</v>
      </c>
      <c r="B48" s="15"/>
      <c r="C48" s="15">
        <v>21005308</v>
      </c>
      <c r="D48" s="84" t="s">
        <v>27</v>
      </c>
      <c r="E48" s="33">
        <v>0.65</v>
      </c>
      <c r="F48" s="21" t="s">
        <v>33</v>
      </c>
      <c r="G48" s="19"/>
      <c r="H48" s="20" t="s">
        <v>34</v>
      </c>
      <c r="I48" s="20" t="s">
        <v>34</v>
      </c>
      <c r="J48" s="21" t="s">
        <v>34</v>
      </c>
      <c r="K48" s="21" t="s">
        <v>34</v>
      </c>
      <c r="L48" s="21" t="s">
        <v>34</v>
      </c>
      <c r="M48" s="22"/>
      <c r="N48" s="19"/>
      <c r="O48" s="20"/>
      <c r="P48" s="20"/>
      <c r="Q48" s="21" t="s">
        <v>34</v>
      </c>
      <c r="R48" s="21" t="s">
        <v>34</v>
      </c>
      <c r="S48" s="21"/>
      <c r="T48" s="22"/>
      <c r="U48" s="19" t="s">
        <v>25</v>
      </c>
      <c r="V48" s="20" t="s">
        <v>25</v>
      </c>
      <c r="W48" s="20" t="s">
        <v>25</v>
      </c>
      <c r="X48" s="21" t="s">
        <v>25</v>
      </c>
      <c r="Y48" s="21"/>
      <c r="Z48" s="21"/>
      <c r="AA48" s="22"/>
      <c r="AB48" s="19"/>
      <c r="AC48" s="20"/>
      <c r="AD48" s="20"/>
      <c r="AE48" s="21" t="s">
        <v>25</v>
      </c>
      <c r="AF48" s="21" t="s">
        <v>25</v>
      </c>
      <c r="AG48" s="21"/>
      <c r="AH48" s="21"/>
    </row>
    <row r="49" spans="1:34" ht="15.5" x14ac:dyDescent="0.35">
      <c r="A49" s="95">
        <v>109</v>
      </c>
      <c r="B49" s="15"/>
      <c r="C49" s="15">
        <v>21005309</v>
      </c>
      <c r="D49" s="84" t="s">
        <v>27</v>
      </c>
      <c r="E49" s="33">
        <v>0.75</v>
      </c>
      <c r="F49" s="21" t="s">
        <v>33</v>
      </c>
      <c r="G49" s="19"/>
      <c r="H49" s="20" t="s">
        <v>25</v>
      </c>
      <c r="I49" s="20" t="s">
        <v>25</v>
      </c>
      <c r="J49" s="21" t="s">
        <v>25</v>
      </c>
      <c r="K49" s="21" t="s">
        <v>25</v>
      </c>
      <c r="L49" s="21" t="s">
        <v>25</v>
      </c>
      <c r="M49" s="22"/>
      <c r="N49" s="19"/>
      <c r="O49" s="20"/>
      <c r="P49" s="20"/>
      <c r="Q49" s="21" t="s">
        <v>25</v>
      </c>
      <c r="R49" s="21" t="s">
        <v>25</v>
      </c>
      <c r="S49" s="21"/>
      <c r="T49" s="22"/>
      <c r="U49" s="19"/>
      <c r="V49" s="20" t="s">
        <v>34</v>
      </c>
      <c r="W49" s="20" t="s">
        <v>34</v>
      </c>
      <c r="X49" s="21" t="s">
        <v>34</v>
      </c>
      <c r="Y49" s="21" t="s">
        <v>34</v>
      </c>
      <c r="Z49" s="21" t="s">
        <v>34</v>
      </c>
      <c r="AA49" s="22"/>
      <c r="AB49" s="19"/>
      <c r="AC49" s="20"/>
      <c r="AD49" s="20"/>
      <c r="AE49" s="21" t="s">
        <v>34</v>
      </c>
      <c r="AF49" s="21" t="s">
        <v>34</v>
      </c>
      <c r="AG49" s="21" t="s">
        <v>34</v>
      </c>
      <c r="AH49" s="21"/>
    </row>
    <row r="50" spans="1:34" ht="15.5" x14ac:dyDescent="0.35">
      <c r="A50" s="100">
        <v>110</v>
      </c>
      <c r="B50" s="108"/>
      <c r="C50" s="108">
        <v>21005310</v>
      </c>
      <c r="D50" s="109" t="s">
        <v>27</v>
      </c>
      <c r="E50" s="110">
        <v>0.6</v>
      </c>
      <c r="F50" s="111" t="s">
        <v>33</v>
      </c>
      <c r="G50" s="112" t="s">
        <v>34</v>
      </c>
      <c r="H50" s="111"/>
      <c r="I50" s="111"/>
      <c r="J50" s="111"/>
      <c r="K50" s="111"/>
      <c r="L50" s="111"/>
      <c r="M50" s="113"/>
      <c r="N50" s="112"/>
      <c r="O50" s="111" t="s">
        <v>25</v>
      </c>
      <c r="P50" s="111" t="s">
        <v>25</v>
      </c>
      <c r="Q50" s="111" t="s">
        <v>25</v>
      </c>
      <c r="R50" s="111" t="s">
        <v>25</v>
      </c>
      <c r="S50" s="111" t="s">
        <v>25</v>
      </c>
      <c r="T50" s="113" t="s">
        <v>25</v>
      </c>
      <c r="U50" s="112"/>
      <c r="V50" s="111"/>
      <c r="W50" s="111"/>
      <c r="X50" s="111"/>
      <c r="Y50" s="111"/>
      <c r="Z50" s="111"/>
      <c r="AA50" s="113"/>
      <c r="AB50" s="112" t="s">
        <v>34</v>
      </c>
      <c r="AC50" s="111" t="s">
        <v>34</v>
      </c>
      <c r="AD50" s="111" t="s">
        <v>34</v>
      </c>
      <c r="AE50" s="111"/>
      <c r="AF50" s="111"/>
      <c r="AG50" s="111" t="s">
        <v>34</v>
      </c>
      <c r="AH50" s="111" t="s">
        <v>34</v>
      </c>
    </row>
    <row r="51" spans="1:34" ht="15.5" x14ac:dyDescent="0.35">
      <c r="A51" s="100">
        <v>111</v>
      </c>
      <c r="B51" s="108"/>
      <c r="C51" s="108">
        <v>21005311</v>
      </c>
      <c r="D51" s="109" t="s">
        <v>27</v>
      </c>
      <c r="E51" s="110">
        <v>0.65</v>
      </c>
      <c r="F51" s="111" t="s">
        <v>33</v>
      </c>
      <c r="G51" s="112" t="s">
        <v>25</v>
      </c>
      <c r="H51" s="111"/>
      <c r="I51" s="111"/>
      <c r="J51" s="111" t="s">
        <v>34</v>
      </c>
      <c r="K51" s="111" t="s">
        <v>34</v>
      </c>
      <c r="L51" s="111"/>
      <c r="M51" s="113"/>
      <c r="N51" s="112"/>
      <c r="O51" s="111" t="s">
        <v>34</v>
      </c>
      <c r="P51" s="111" t="s">
        <v>34</v>
      </c>
      <c r="Q51" s="111"/>
      <c r="R51" s="111"/>
      <c r="S51" s="111" t="s">
        <v>34</v>
      </c>
      <c r="T51" s="113" t="s">
        <v>34</v>
      </c>
      <c r="U51" s="112"/>
      <c r="V51" s="111"/>
      <c r="W51" s="111"/>
      <c r="X51" s="111" t="s">
        <v>25</v>
      </c>
      <c r="Y51" s="111" t="s">
        <v>25</v>
      </c>
      <c r="Z51" s="111"/>
      <c r="AA51" s="113"/>
      <c r="AB51" s="112"/>
      <c r="AC51" s="111" t="s">
        <v>25</v>
      </c>
      <c r="AD51" s="111" t="s">
        <v>25</v>
      </c>
      <c r="AE51" s="111"/>
      <c r="AF51" s="111"/>
      <c r="AG51" s="111" t="s">
        <v>25</v>
      </c>
      <c r="AH51" s="111" t="s">
        <v>25</v>
      </c>
    </row>
    <row r="52" spans="1:34" x14ac:dyDescent="0.35">
      <c r="B52" s="23" t="s">
        <v>35</v>
      </c>
      <c r="C52" s="23"/>
      <c r="D52" s="23"/>
      <c r="E52" s="24">
        <v>2.14</v>
      </c>
      <c r="F52" s="10"/>
      <c r="AH52" s="40"/>
    </row>
    <row r="53" spans="1:34" x14ac:dyDescent="0.35">
      <c r="B53" s="23" t="s">
        <v>36</v>
      </c>
      <c r="C53" s="23"/>
      <c r="D53" s="23"/>
      <c r="E53" s="24">
        <f>E52+E38</f>
        <v>12.340000000000002</v>
      </c>
      <c r="F53" s="10"/>
      <c r="AH53" s="40"/>
    </row>
    <row r="54" spans="1:34" x14ac:dyDescent="0.35">
      <c r="B54" s="10"/>
      <c r="C54" s="10"/>
      <c r="D54" s="10"/>
      <c r="E54" s="9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49"/>
    </row>
    <row r="55" spans="1:34" x14ac:dyDescent="0.35">
      <c r="B55" s="10"/>
      <c r="C55" s="10"/>
      <c r="D55" s="10"/>
      <c r="E55" s="10"/>
      <c r="F55" s="27" t="s">
        <v>37</v>
      </c>
      <c r="G55" s="28">
        <f t="shared" ref="G55:AH55" si="4">COUNTIF(G39:G51,"D8")+COUNTIF(G39:G51,"D12")</f>
        <v>3</v>
      </c>
      <c r="H55" s="28">
        <f t="shared" si="4"/>
        <v>4</v>
      </c>
      <c r="I55" s="28">
        <f t="shared" si="4"/>
        <v>4</v>
      </c>
      <c r="J55" s="28">
        <f t="shared" si="4"/>
        <v>3</v>
      </c>
      <c r="K55" s="28">
        <f t="shared" si="4"/>
        <v>3</v>
      </c>
      <c r="L55" s="28">
        <f t="shared" si="4"/>
        <v>3</v>
      </c>
      <c r="M55" s="28">
        <f t="shared" si="4"/>
        <v>3</v>
      </c>
      <c r="N55" s="28">
        <f t="shared" si="4"/>
        <v>3</v>
      </c>
      <c r="O55" s="28">
        <f t="shared" si="4"/>
        <v>3</v>
      </c>
      <c r="P55" s="28">
        <f t="shared" si="4"/>
        <v>3</v>
      </c>
      <c r="Q55" s="28">
        <f t="shared" si="4"/>
        <v>3</v>
      </c>
      <c r="R55" s="28">
        <f t="shared" si="4"/>
        <v>3</v>
      </c>
      <c r="S55" s="28">
        <f t="shared" si="4"/>
        <v>3</v>
      </c>
      <c r="T55" s="28">
        <f t="shared" si="4"/>
        <v>3</v>
      </c>
      <c r="U55" s="28">
        <f t="shared" si="4"/>
        <v>4</v>
      </c>
      <c r="V55" s="28">
        <f t="shared" si="4"/>
        <v>3</v>
      </c>
      <c r="W55" s="28">
        <f t="shared" si="4"/>
        <v>3</v>
      </c>
      <c r="X55" s="28">
        <f t="shared" si="4"/>
        <v>4</v>
      </c>
      <c r="Y55" s="28">
        <f t="shared" si="4"/>
        <v>3</v>
      </c>
      <c r="Z55" s="28">
        <f t="shared" si="4"/>
        <v>3</v>
      </c>
      <c r="AA55" s="28">
        <f t="shared" si="4"/>
        <v>3</v>
      </c>
      <c r="AB55" s="28">
        <f t="shared" si="4"/>
        <v>4</v>
      </c>
      <c r="AC55" s="28">
        <f t="shared" si="4"/>
        <v>3</v>
      </c>
      <c r="AD55" s="28">
        <f t="shared" si="4"/>
        <v>3</v>
      </c>
      <c r="AE55" s="28">
        <f t="shared" si="4"/>
        <v>3</v>
      </c>
      <c r="AF55" s="28">
        <f t="shared" si="4"/>
        <v>3</v>
      </c>
      <c r="AG55" s="28">
        <f t="shared" si="4"/>
        <v>3</v>
      </c>
      <c r="AH55" s="42">
        <f t="shared" si="4"/>
        <v>3</v>
      </c>
    </row>
    <row r="56" spans="1:34" x14ac:dyDescent="0.35">
      <c r="D56" s="10"/>
      <c r="E56" s="10"/>
      <c r="F56" s="29" t="s">
        <v>38</v>
      </c>
      <c r="G56" s="30">
        <f t="shared" ref="G56:AH56" si="5">(COUNTIF(G39:G51,"E8"))+COUNTIF(G39:G51,"D12")</f>
        <v>3</v>
      </c>
      <c r="H56" s="30">
        <f t="shared" si="5"/>
        <v>3</v>
      </c>
      <c r="I56" s="30">
        <f t="shared" si="5"/>
        <v>3</v>
      </c>
      <c r="J56" s="30">
        <f t="shared" si="5"/>
        <v>3</v>
      </c>
      <c r="K56" s="30">
        <f t="shared" si="5"/>
        <v>3</v>
      </c>
      <c r="L56" s="30">
        <f t="shared" si="5"/>
        <v>3</v>
      </c>
      <c r="M56" s="30">
        <f t="shared" si="5"/>
        <v>3</v>
      </c>
      <c r="N56" s="30">
        <f t="shared" si="5"/>
        <v>3</v>
      </c>
      <c r="O56" s="30">
        <f t="shared" si="5"/>
        <v>3</v>
      </c>
      <c r="P56" s="30">
        <f t="shared" si="5"/>
        <v>3</v>
      </c>
      <c r="Q56" s="30">
        <f t="shared" si="5"/>
        <v>3</v>
      </c>
      <c r="R56" s="30">
        <f t="shared" si="5"/>
        <v>3</v>
      </c>
      <c r="S56" s="30">
        <f t="shared" si="5"/>
        <v>3</v>
      </c>
      <c r="T56" s="30">
        <f t="shared" si="5"/>
        <v>4</v>
      </c>
      <c r="U56" s="30">
        <f t="shared" si="5"/>
        <v>3</v>
      </c>
      <c r="V56" s="30">
        <f t="shared" si="5"/>
        <v>4</v>
      </c>
      <c r="W56" s="30">
        <f t="shared" si="5"/>
        <v>4</v>
      </c>
      <c r="X56" s="30">
        <f t="shared" si="5"/>
        <v>3</v>
      </c>
      <c r="Y56" s="30">
        <f t="shared" si="5"/>
        <v>3</v>
      </c>
      <c r="Z56" s="30">
        <f t="shared" si="5"/>
        <v>3</v>
      </c>
      <c r="AA56" s="30">
        <f t="shared" si="5"/>
        <v>3</v>
      </c>
      <c r="AB56" s="30">
        <f t="shared" si="5"/>
        <v>3</v>
      </c>
      <c r="AC56" s="30">
        <f t="shared" si="5"/>
        <v>3</v>
      </c>
      <c r="AD56" s="30">
        <f t="shared" si="5"/>
        <v>3</v>
      </c>
      <c r="AE56" s="30">
        <f t="shared" si="5"/>
        <v>3</v>
      </c>
      <c r="AF56" s="30">
        <f t="shared" si="5"/>
        <v>3</v>
      </c>
      <c r="AG56" s="30">
        <f t="shared" si="5"/>
        <v>3</v>
      </c>
      <c r="AH56" s="43">
        <f t="shared" si="5"/>
        <v>3</v>
      </c>
    </row>
    <row r="57" spans="1:34" x14ac:dyDescent="0.35">
      <c r="D57" s="10"/>
      <c r="E57" s="10"/>
      <c r="F57" s="29" t="s">
        <v>39</v>
      </c>
      <c r="G57" s="30">
        <f t="shared" ref="G57:AH57" si="6">(COUNTIF(G39:G51,"E8"))+COUNTIF(G39:G51,"N12")</f>
        <v>3</v>
      </c>
      <c r="H57" s="30">
        <f t="shared" si="6"/>
        <v>3</v>
      </c>
      <c r="I57" s="30">
        <f t="shared" si="6"/>
        <v>3</v>
      </c>
      <c r="J57" s="30">
        <f t="shared" si="6"/>
        <v>3</v>
      </c>
      <c r="K57" s="30">
        <f t="shared" si="6"/>
        <v>3</v>
      </c>
      <c r="L57" s="30">
        <f t="shared" si="6"/>
        <v>3</v>
      </c>
      <c r="M57" s="30">
        <f t="shared" si="6"/>
        <v>3</v>
      </c>
      <c r="N57" s="30">
        <f t="shared" si="6"/>
        <v>3</v>
      </c>
      <c r="O57" s="30">
        <f t="shared" si="6"/>
        <v>3</v>
      </c>
      <c r="P57" s="30">
        <f t="shared" si="6"/>
        <v>3</v>
      </c>
      <c r="Q57" s="30">
        <f t="shared" si="6"/>
        <v>3</v>
      </c>
      <c r="R57" s="30">
        <f t="shared" si="6"/>
        <v>3</v>
      </c>
      <c r="S57" s="30">
        <f t="shared" si="6"/>
        <v>3</v>
      </c>
      <c r="T57" s="30">
        <f t="shared" si="6"/>
        <v>4</v>
      </c>
      <c r="U57" s="30">
        <f t="shared" si="6"/>
        <v>3</v>
      </c>
      <c r="V57" s="30">
        <f t="shared" si="6"/>
        <v>4</v>
      </c>
      <c r="W57" s="30">
        <f t="shared" si="6"/>
        <v>4</v>
      </c>
      <c r="X57" s="30">
        <f t="shared" si="6"/>
        <v>3</v>
      </c>
      <c r="Y57" s="30">
        <f t="shared" si="6"/>
        <v>3</v>
      </c>
      <c r="Z57" s="30">
        <f t="shared" si="6"/>
        <v>3</v>
      </c>
      <c r="AA57" s="30">
        <f t="shared" si="6"/>
        <v>3</v>
      </c>
      <c r="AB57" s="30">
        <f t="shared" si="6"/>
        <v>3</v>
      </c>
      <c r="AC57" s="30">
        <f t="shared" si="6"/>
        <v>3</v>
      </c>
      <c r="AD57" s="30">
        <f t="shared" si="6"/>
        <v>3</v>
      </c>
      <c r="AE57" s="30">
        <f t="shared" si="6"/>
        <v>3</v>
      </c>
      <c r="AF57" s="30">
        <f t="shared" si="6"/>
        <v>3</v>
      </c>
      <c r="AG57" s="30">
        <f t="shared" si="6"/>
        <v>3</v>
      </c>
      <c r="AH57" s="43">
        <f t="shared" si="6"/>
        <v>3</v>
      </c>
    </row>
    <row r="58" spans="1:34" x14ac:dyDescent="0.35">
      <c r="B58" s="45"/>
      <c r="C58" s="45"/>
      <c r="D58" s="45"/>
      <c r="E58" s="45"/>
      <c r="F58" s="46" t="s">
        <v>40</v>
      </c>
      <c r="G58" s="47">
        <f t="shared" ref="G58:AH58" si="7">COUNTIF(G39:G51,"N8")+COUNTIF(G39:G51,"N12")</f>
        <v>1</v>
      </c>
      <c r="H58" s="47">
        <f t="shared" si="7"/>
        <v>1</v>
      </c>
      <c r="I58" s="47">
        <f t="shared" si="7"/>
        <v>1</v>
      </c>
      <c r="J58" s="47">
        <f t="shared" si="7"/>
        <v>1</v>
      </c>
      <c r="K58" s="47">
        <f t="shared" si="7"/>
        <v>1</v>
      </c>
      <c r="L58" s="47">
        <f t="shared" si="7"/>
        <v>1</v>
      </c>
      <c r="M58" s="47">
        <f t="shared" si="7"/>
        <v>1</v>
      </c>
      <c r="N58" s="47">
        <f t="shared" si="7"/>
        <v>1</v>
      </c>
      <c r="O58" s="47">
        <f t="shared" si="7"/>
        <v>1</v>
      </c>
      <c r="P58" s="47">
        <f t="shared" si="7"/>
        <v>1</v>
      </c>
      <c r="Q58" s="47">
        <f t="shared" si="7"/>
        <v>1</v>
      </c>
      <c r="R58" s="47">
        <f t="shared" si="7"/>
        <v>1</v>
      </c>
      <c r="S58" s="47">
        <f t="shared" si="7"/>
        <v>1</v>
      </c>
      <c r="T58" s="47">
        <f t="shared" si="7"/>
        <v>1</v>
      </c>
      <c r="U58" s="47">
        <f t="shared" si="7"/>
        <v>1</v>
      </c>
      <c r="V58" s="47">
        <f t="shared" si="7"/>
        <v>1</v>
      </c>
      <c r="W58" s="47">
        <f t="shared" si="7"/>
        <v>1</v>
      </c>
      <c r="X58" s="47">
        <f t="shared" si="7"/>
        <v>1</v>
      </c>
      <c r="Y58" s="47">
        <f t="shared" si="7"/>
        <v>1</v>
      </c>
      <c r="Z58" s="47">
        <f t="shared" si="7"/>
        <v>1</v>
      </c>
      <c r="AA58" s="47">
        <f t="shared" si="7"/>
        <v>1</v>
      </c>
      <c r="AB58" s="47">
        <f t="shared" si="7"/>
        <v>1</v>
      </c>
      <c r="AC58" s="47">
        <f t="shared" si="7"/>
        <v>1</v>
      </c>
      <c r="AD58" s="47">
        <f t="shared" si="7"/>
        <v>1</v>
      </c>
      <c r="AE58" s="47">
        <f t="shared" si="7"/>
        <v>1</v>
      </c>
      <c r="AF58" s="47">
        <f t="shared" si="7"/>
        <v>1</v>
      </c>
      <c r="AG58" s="47">
        <f t="shared" si="7"/>
        <v>1</v>
      </c>
      <c r="AH58" s="48">
        <f t="shared" si="7"/>
        <v>1</v>
      </c>
    </row>
    <row r="59" spans="1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34" x14ac:dyDescent="0.3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2:34" x14ac:dyDescent="0.3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2:34" x14ac:dyDescent="0.35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2:34" x14ac:dyDescent="0.3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2:34" x14ac:dyDescent="0.35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2:34" x14ac:dyDescent="0.35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2:34" x14ac:dyDescent="0.35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2:34" x14ac:dyDescent="0.35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2:34" x14ac:dyDescent="0.35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2:34" x14ac:dyDescent="0.35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2:34" x14ac:dyDescent="0.35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2:34" x14ac:dyDescent="0.35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2:34" x14ac:dyDescent="0.35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2:34" x14ac:dyDescent="0.35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2:34" x14ac:dyDescent="0.35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2:34" x14ac:dyDescent="0.35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2:34" x14ac:dyDescent="0.35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2:34" x14ac:dyDescent="0.35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2:34" x14ac:dyDescent="0.35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2:34" x14ac:dyDescent="0.35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D1:E1"/>
    <mergeCell ref="B2:B3"/>
    <mergeCell ref="E2:E3"/>
    <mergeCell ref="F2:F3"/>
    <mergeCell ref="G2:M2"/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topLeftCell="A79" zoomScale="96" zoomScaleNormal="96" workbookViewId="0">
      <selection activeCell="A84" sqref="A84:AJ84"/>
    </sheetView>
  </sheetViews>
  <sheetFormatPr defaultColWidth="8.81640625" defaultRowHeight="14.5" x14ac:dyDescent="0.35"/>
  <cols>
    <col min="2" max="3" width="15.81640625" style="25" customWidth="1"/>
    <col min="4" max="4" width="15.54296875" style="25" customWidth="1"/>
    <col min="5" max="5" width="10" style="25" customWidth="1"/>
    <col min="6" max="6" width="18.7265625" style="25" customWidth="1"/>
    <col min="7" max="7" width="20.26953125" style="25" customWidth="1"/>
    <col min="8" max="8" width="21.26953125" style="25" customWidth="1"/>
    <col min="9" max="36" width="6.453125" style="25" customWidth="1"/>
    <col min="37" max="16384" width="8.81640625" style="36"/>
  </cols>
  <sheetData>
    <row r="1" spans="1:36" ht="15" thickBot="1" x14ac:dyDescent="0.4">
      <c r="A1" s="97" t="s">
        <v>0</v>
      </c>
      <c r="B1" s="1" t="s">
        <v>60</v>
      </c>
      <c r="C1" s="1"/>
      <c r="D1" s="125" t="s">
        <v>100</v>
      </c>
      <c r="E1" s="125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36" t="s">
        <v>4</v>
      </c>
      <c r="C2" s="138" t="s">
        <v>5</v>
      </c>
      <c r="D2" s="31"/>
      <c r="E2" s="130" t="s">
        <v>7</v>
      </c>
      <c r="F2" s="128" t="s">
        <v>8</v>
      </c>
      <c r="G2" s="128" t="s">
        <v>9</v>
      </c>
      <c r="H2" s="130" t="s">
        <v>10</v>
      </c>
      <c r="I2" s="132" t="s">
        <v>11</v>
      </c>
      <c r="J2" s="133"/>
      <c r="K2" s="133"/>
      <c r="L2" s="133"/>
      <c r="M2" s="133"/>
      <c r="N2" s="133"/>
      <c r="O2" s="134"/>
      <c r="P2" s="132" t="s">
        <v>12</v>
      </c>
      <c r="Q2" s="133"/>
      <c r="R2" s="133"/>
      <c r="S2" s="133"/>
      <c r="T2" s="133"/>
      <c r="U2" s="133"/>
      <c r="V2" s="134"/>
      <c r="W2" s="132" t="s">
        <v>13</v>
      </c>
      <c r="X2" s="133"/>
      <c r="Y2" s="133"/>
      <c r="Z2" s="133"/>
      <c r="AA2" s="133"/>
      <c r="AB2" s="133"/>
      <c r="AC2" s="134"/>
      <c r="AD2" s="132" t="s">
        <v>14</v>
      </c>
      <c r="AE2" s="133"/>
      <c r="AF2" s="133"/>
      <c r="AG2" s="133"/>
      <c r="AH2" s="133"/>
      <c r="AI2" s="133"/>
      <c r="AJ2" s="134"/>
    </row>
    <row r="3" spans="1:36" ht="15" customHeight="1" x14ac:dyDescent="0.35">
      <c r="B3" s="137"/>
      <c r="C3" s="139"/>
      <c r="D3" s="32" t="s">
        <v>6</v>
      </c>
      <c r="E3" s="131"/>
      <c r="F3" s="129"/>
      <c r="G3" s="129"/>
      <c r="H3" s="131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100">
        <v>112</v>
      </c>
      <c r="B5" s="101" t="s">
        <v>61</v>
      </c>
      <c r="C5" s="101">
        <v>21005312</v>
      </c>
      <c r="D5" s="101" t="s">
        <v>51</v>
      </c>
      <c r="E5" s="102">
        <v>1</v>
      </c>
      <c r="F5" s="121">
        <v>20</v>
      </c>
      <c r="G5" s="121">
        <v>0</v>
      </c>
      <c r="H5" s="103" t="s">
        <v>25</v>
      </c>
      <c r="I5" s="104" t="s">
        <v>25</v>
      </c>
      <c r="J5" s="105"/>
      <c r="K5" s="105"/>
      <c r="L5" s="106" t="s">
        <v>25</v>
      </c>
      <c r="M5" s="106" t="s">
        <v>25</v>
      </c>
      <c r="N5" s="106" t="s">
        <v>25</v>
      </c>
      <c r="O5" s="107" t="s">
        <v>25</v>
      </c>
      <c r="P5" s="104" t="s">
        <v>25</v>
      </c>
      <c r="Q5" s="105"/>
      <c r="R5" s="105"/>
      <c r="S5" s="106" t="s">
        <v>25</v>
      </c>
      <c r="T5" s="106" t="s">
        <v>25</v>
      </c>
      <c r="U5" s="106" t="s">
        <v>25</v>
      </c>
      <c r="V5" s="107" t="s">
        <v>25</v>
      </c>
      <c r="W5" s="104" t="s">
        <v>25</v>
      </c>
      <c r="X5" s="105"/>
      <c r="Y5" s="105"/>
      <c r="Z5" s="106" t="s">
        <v>25</v>
      </c>
      <c r="AA5" s="106" t="s">
        <v>25</v>
      </c>
      <c r="AB5" s="106" t="s">
        <v>25</v>
      </c>
      <c r="AC5" s="107" t="s">
        <v>25</v>
      </c>
      <c r="AD5" s="104" t="s">
        <v>25</v>
      </c>
      <c r="AE5" s="105"/>
      <c r="AF5" s="105"/>
      <c r="AG5" s="106" t="s">
        <v>25</v>
      </c>
      <c r="AH5" s="106" t="s">
        <v>25</v>
      </c>
      <c r="AI5" s="106" t="s">
        <v>25</v>
      </c>
      <c r="AJ5" s="107" t="s">
        <v>25</v>
      </c>
    </row>
    <row r="6" spans="1:36" x14ac:dyDescent="0.35">
      <c r="B6" s="8" t="s">
        <v>26</v>
      </c>
      <c r="C6" s="8"/>
      <c r="D6" s="8"/>
      <c r="E6" s="50">
        <f>SUM(E7:E19)</f>
        <v>10.200000000000001</v>
      </c>
      <c r="F6" s="50"/>
      <c r="G6" s="50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95">
        <v>113</v>
      </c>
      <c r="B7" s="15"/>
      <c r="C7" s="15">
        <v>21005313</v>
      </c>
      <c r="D7" s="84" t="s">
        <v>27</v>
      </c>
      <c r="E7" s="33">
        <v>1</v>
      </c>
      <c r="F7" s="17">
        <v>7</v>
      </c>
      <c r="G7" s="17">
        <v>7</v>
      </c>
      <c r="H7" s="21" t="s">
        <v>28</v>
      </c>
      <c r="I7" s="19" t="s">
        <v>29</v>
      </c>
      <c r="J7" s="20" t="s">
        <v>29</v>
      </c>
      <c r="K7" s="20" t="s">
        <v>29</v>
      </c>
      <c r="L7" s="21"/>
      <c r="M7" s="21"/>
      <c r="N7" s="21" t="s">
        <v>25</v>
      </c>
      <c r="O7" s="22" t="s">
        <v>29</v>
      </c>
      <c r="P7" s="19"/>
      <c r="Q7" s="20"/>
      <c r="R7" s="20"/>
      <c r="S7" s="21" t="s">
        <v>29</v>
      </c>
      <c r="T7" s="21" t="s">
        <v>29</v>
      </c>
      <c r="U7" s="21"/>
      <c r="V7" s="22"/>
      <c r="W7" s="19" t="s">
        <v>30</v>
      </c>
      <c r="X7" s="20" t="s">
        <v>30</v>
      </c>
      <c r="Y7" s="20" t="s">
        <v>30</v>
      </c>
      <c r="Z7" s="21"/>
      <c r="AA7" s="21"/>
      <c r="AB7" s="21" t="s">
        <v>31</v>
      </c>
      <c r="AC7" s="22" t="s">
        <v>30</v>
      </c>
      <c r="AD7" s="19"/>
      <c r="AE7" s="20"/>
      <c r="AF7" s="20"/>
      <c r="AG7" s="21" t="s">
        <v>30</v>
      </c>
      <c r="AH7" s="21" t="s">
        <v>30</v>
      </c>
      <c r="AI7" s="21"/>
      <c r="AJ7" s="22"/>
    </row>
    <row r="8" spans="1:36" ht="15.5" x14ac:dyDescent="0.35">
      <c r="A8" s="100">
        <v>114</v>
      </c>
      <c r="B8" s="108"/>
      <c r="C8" s="108">
        <v>21005314</v>
      </c>
      <c r="D8" s="109" t="s">
        <v>27</v>
      </c>
      <c r="E8" s="110">
        <v>1</v>
      </c>
      <c r="F8" s="115">
        <v>7</v>
      </c>
      <c r="G8" s="115">
        <v>7</v>
      </c>
      <c r="H8" s="111" t="s">
        <v>28</v>
      </c>
      <c r="I8" s="112" t="s">
        <v>30</v>
      </c>
      <c r="J8" s="111" t="s">
        <v>30</v>
      </c>
      <c r="K8" s="111" t="s">
        <v>30</v>
      </c>
      <c r="L8" s="111"/>
      <c r="M8" s="111"/>
      <c r="N8" s="111" t="s">
        <v>31</v>
      </c>
      <c r="O8" s="113" t="s">
        <v>30</v>
      </c>
      <c r="P8" s="112"/>
      <c r="Q8" s="111"/>
      <c r="R8" s="111"/>
      <c r="S8" s="111" t="s">
        <v>30</v>
      </c>
      <c r="T8" s="111" t="s">
        <v>30</v>
      </c>
      <c r="U8" s="111"/>
      <c r="V8" s="113"/>
      <c r="W8" s="112" t="s">
        <v>29</v>
      </c>
      <c r="X8" s="111" t="s">
        <v>29</v>
      </c>
      <c r="Y8" s="111" t="s">
        <v>29</v>
      </c>
      <c r="Z8" s="111"/>
      <c r="AA8" s="111"/>
      <c r="AB8" s="111" t="s">
        <v>25</v>
      </c>
      <c r="AC8" s="113" t="s">
        <v>29</v>
      </c>
      <c r="AD8" s="112"/>
      <c r="AE8" s="111"/>
      <c r="AF8" s="111"/>
      <c r="AG8" s="111" t="s">
        <v>29</v>
      </c>
      <c r="AH8" s="111" t="s">
        <v>29</v>
      </c>
      <c r="AI8" s="111"/>
      <c r="AJ8" s="113"/>
    </row>
    <row r="9" spans="1:36" ht="15.5" x14ac:dyDescent="0.35">
      <c r="A9" s="100">
        <v>115</v>
      </c>
      <c r="B9" s="108"/>
      <c r="C9" s="108">
        <v>21005315</v>
      </c>
      <c r="D9" s="109" t="s">
        <v>27</v>
      </c>
      <c r="E9" s="110">
        <v>1</v>
      </c>
      <c r="F9" s="115">
        <v>7</v>
      </c>
      <c r="G9" s="115">
        <v>7</v>
      </c>
      <c r="H9" s="111" t="s">
        <v>28</v>
      </c>
      <c r="I9" s="112"/>
      <c r="J9" s="111"/>
      <c r="K9" s="111"/>
      <c r="L9" s="111" t="s">
        <v>30</v>
      </c>
      <c r="M9" s="111" t="s">
        <v>30</v>
      </c>
      <c r="N9" s="111"/>
      <c r="O9" s="113"/>
      <c r="P9" s="112" t="s">
        <v>30</v>
      </c>
      <c r="Q9" s="111" t="s">
        <v>30</v>
      </c>
      <c r="R9" s="111" t="s">
        <v>30</v>
      </c>
      <c r="S9" s="111"/>
      <c r="T9" s="111"/>
      <c r="U9" s="111" t="s">
        <v>31</v>
      </c>
      <c r="V9" s="113" t="s">
        <v>30</v>
      </c>
      <c r="W9" s="112"/>
      <c r="X9" s="111"/>
      <c r="Y9" s="111"/>
      <c r="Z9" s="111" t="s">
        <v>29</v>
      </c>
      <c r="AA9" s="111" t="s">
        <v>29</v>
      </c>
      <c r="AB9" s="111"/>
      <c r="AC9" s="113"/>
      <c r="AD9" s="112" t="s">
        <v>29</v>
      </c>
      <c r="AE9" s="111" t="s">
        <v>29</v>
      </c>
      <c r="AF9" s="111" t="s">
        <v>29</v>
      </c>
      <c r="AG9" s="111"/>
      <c r="AH9" s="111"/>
      <c r="AI9" s="111" t="s">
        <v>25</v>
      </c>
      <c r="AJ9" s="113" t="s">
        <v>29</v>
      </c>
    </row>
    <row r="10" spans="1:36" ht="15.5" x14ac:dyDescent="0.35">
      <c r="A10" s="95">
        <v>116</v>
      </c>
      <c r="B10" s="15"/>
      <c r="C10" s="15">
        <v>21005316</v>
      </c>
      <c r="D10" s="84" t="s">
        <v>27</v>
      </c>
      <c r="E10" s="33">
        <v>1</v>
      </c>
      <c r="F10" s="17">
        <v>7</v>
      </c>
      <c r="G10" s="17">
        <v>7</v>
      </c>
      <c r="H10" s="21" t="s">
        <v>28</v>
      </c>
      <c r="I10" s="19"/>
      <c r="J10" s="20"/>
      <c r="K10" s="20"/>
      <c r="L10" s="21" t="s">
        <v>29</v>
      </c>
      <c r="M10" s="21" t="s">
        <v>29</v>
      </c>
      <c r="N10" s="21"/>
      <c r="O10" s="22"/>
      <c r="P10" s="51" t="s">
        <v>29</v>
      </c>
      <c r="Q10" s="20" t="s">
        <v>29</v>
      </c>
      <c r="R10" s="20" t="s">
        <v>29</v>
      </c>
      <c r="S10" s="21"/>
      <c r="T10" s="21"/>
      <c r="U10" s="21" t="s">
        <v>25</v>
      </c>
      <c r="V10" s="22" t="s">
        <v>29</v>
      </c>
      <c r="W10" s="19"/>
      <c r="X10" s="20"/>
      <c r="Y10" s="20"/>
      <c r="Z10" s="21" t="s">
        <v>30</v>
      </c>
      <c r="AA10" s="21" t="s">
        <v>30</v>
      </c>
      <c r="AB10" s="21"/>
      <c r="AC10" s="22"/>
      <c r="AD10" s="19" t="s">
        <v>30</v>
      </c>
      <c r="AE10" s="20" t="s">
        <v>30</v>
      </c>
      <c r="AF10" s="20" t="s">
        <v>30</v>
      </c>
      <c r="AG10" s="21"/>
      <c r="AH10" s="21"/>
      <c r="AI10" s="21" t="s">
        <v>31</v>
      </c>
      <c r="AJ10" s="22" t="s">
        <v>30</v>
      </c>
    </row>
    <row r="11" spans="1:36" ht="15.5" x14ac:dyDescent="0.35">
      <c r="A11" s="100">
        <v>117</v>
      </c>
      <c r="B11" s="108"/>
      <c r="C11" s="108">
        <v>21005317</v>
      </c>
      <c r="D11" s="109" t="s">
        <v>27</v>
      </c>
      <c r="E11" s="110">
        <v>0.65</v>
      </c>
      <c r="F11" s="115">
        <v>6</v>
      </c>
      <c r="G11" s="115">
        <v>7</v>
      </c>
      <c r="H11" s="111" t="s">
        <v>33</v>
      </c>
      <c r="I11" s="112" t="s">
        <v>34</v>
      </c>
      <c r="J11" s="111" t="s">
        <v>34</v>
      </c>
      <c r="K11" s="111" t="s">
        <v>34</v>
      </c>
      <c r="L11" s="111"/>
      <c r="M11" s="111"/>
      <c r="N11" s="111" t="s">
        <v>34</v>
      </c>
      <c r="O11" s="113" t="s">
        <v>34</v>
      </c>
      <c r="P11" s="112" t="s">
        <v>34</v>
      </c>
      <c r="Q11" s="111"/>
      <c r="R11" s="111"/>
      <c r="S11" s="111"/>
      <c r="T11" s="111"/>
      <c r="U11" s="111"/>
      <c r="V11" s="113"/>
      <c r="W11" s="112" t="s">
        <v>25</v>
      </c>
      <c r="X11" s="111" t="s">
        <v>25</v>
      </c>
      <c r="Y11" s="111" t="s">
        <v>25</v>
      </c>
      <c r="Z11" s="111"/>
      <c r="AA11" s="111"/>
      <c r="AB11" s="111" t="s">
        <v>25</v>
      </c>
      <c r="AC11" s="113" t="s">
        <v>25</v>
      </c>
      <c r="AD11" s="112" t="s">
        <v>25</v>
      </c>
      <c r="AE11" s="111"/>
      <c r="AF11" s="111"/>
      <c r="AG11" s="111"/>
      <c r="AH11" s="111"/>
      <c r="AI11" s="111"/>
      <c r="AJ11" s="113" t="s">
        <v>34</v>
      </c>
    </row>
    <row r="12" spans="1:36" ht="15.5" x14ac:dyDescent="0.35">
      <c r="A12" s="95">
        <v>118</v>
      </c>
      <c r="B12" s="15"/>
      <c r="C12" s="15">
        <v>21005318</v>
      </c>
      <c r="D12" s="84" t="s">
        <v>27</v>
      </c>
      <c r="E12" s="33">
        <v>0.7</v>
      </c>
      <c r="F12" s="17">
        <v>7</v>
      </c>
      <c r="G12" s="17">
        <v>7</v>
      </c>
      <c r="H12" s="52" t="s">
        <v>33</v>
      </c>
      <c r="I12" s="51" t="s">
        <v>25</v>
      </c>
      <c r="J12" s="20" t="s">
        <v>25</v>
      </c>
      <c r="K12" s="20" t="s">
        <v>25</v>
      </c>
      <c r="L12" s="52"/>
      <c r="M12" s="52"/>
      <c r="N12" s="52"/>
      <c r="O12" s="53" t="s">
        <v>25</v>
      </c>
      <c r="P12" s="51" t="s">
        <v>25</v>
      </c>
      <c r="Q12" s="20"/>
      <c r="R12" s="20"/>
      <c r="S12" s="52"/>
      <c r="T12" s="52"/>
      <c r="U12" s="52" t="s">
        <v>34</v>
      </c>
      <c r="V12" s="53" t="s">
        <v>34</v>
      </c>
      <c r="W12" s="51" t="s">
        <v>34</v>
      </c>
      <c r="X12" s="20" t="s">
        <v>34</v>
      </c>
      <c r="Y12" s="20" t="s">
        <v>34</v>
      </c>
      <c r="Z12" s="52"/>
      <c r="AA12" s="52"/>
      <c r="AB12" s="52" t="s">
        <v>34</v>
      </c>
      <c r="AC12" s="53" t="s">
        <v>34</v>
      </c>
      <c r="AD12" s="51"/>
      <c r="AE12" s="20"/>
      <c r="AF12" s="20"/>
      <c r="AG12" s="52"/>
      <c r="AH12" s="52"/>
      <c r="AI12" s="52" t="s">
        <v>25</v>
      </c>
      <c r="AJ12" s="53" t="s">
        <v>25</v>
      </c>
    </row>
    <row r="13" spans="1:36" ht="15.5" x14ac:dyDescent="0.35">
      <c r="A13" s="95">
        <v>119</v>
      </c>
      <c r="B13" s="15"/>
      <c r="C13" s="15">
        <v>21005319</v>
      </c>
      <c r="D13" s="84" t="s">
        <v>27</v>
      </c>
      <c r="E13" s="33">
        <v>0.8</v>
      </c>
      <c r="F13" s="17">
        <v>8</v>
      </c>
      <c r="G13" s="17">
        <v>8</v>
      </c>
      <c r="H13" s="52" t="s">
        <v>33</v>
      </c>
      <c r="I13" s="51"/>
      <c r="J13" s="20" t="s">
        <v>25</v>
      </c>
      <c r="K13" s="20" t="s">
        <v>25</v>
      </c>
      <c r="L13" s="52" t="s">
        <v>25</v>
      </c>
      <c r="M13" s="52" t="s">
        <v>25</v>
      </c>
      <c r="N13" s="52" t="s">
        <v>25</v>
      </c>
      <c r="O13" s="53"/>
      <c r="P13" s="51"/>
      <c r="Q13" s="20"/>
      <c r="R13" s="20"/>
      <c r="S13" s="52"/>
      <c r="T13" s="52"/>
      <c r="U13" s="52" t="s">
        <v>34</v>
      </c>
      <c r="V13" s="53" t="s">
        <v>34</v>
      </c>
      <c r="W13" s="51" t="s">
        <v>34</v>
      </c>
      <c r="X13" s="20" t="s">
        <v>34</v>
      </c>
      <c r="Y13" s="20" t="s">
        <v>34</v>
      </c>
      <c r="Z13" s="52"/>
      <c r="AA13" s="52"/>
      <c r="AB13" s="52" t="s">
        <v>25</v>
      </c>
      <c r="AC13" s="53" t="s">
        <v>25</v>
      </c>
      <c r="AD13" s="51" t="s">
        <v>25</v>
      </c>
      <c r="AE13" s="20"/>
      <c r="AF13" s="20"/>
      <c r="AG13" s="52" t="s">
        <v>34</v>
      </c>
      <c r="AH13" s="52" t="s">
        <v>34</v>
      </c>
      <c r="AI13" s="52" t="s">
        <v>34</v>
      </c>
      <c r="AJ13" s="53"/>
    </row>
    <row r="14" spans="1:36" ht="15.5" x14ac:dyDescent="0.35">
      <c r="A14" s="95">
        <v>120</v>
      </c>
      <c r="B14" s="15"/>
      <c r="C14" s="15">
        <v>21005320</v>
      </c>
      <c r="D14" s="84" t="s">
        <v>27</v>
      </c>
      <c r="E14" s="33">
        <v>0.7</v>
      </c>
      <c r="F14" s="17">
        <v>7</v>
      </c>
      <c r="G14" s="17">
        <v>7</v>
      </c>
      <c r="H14" s="52" t="s">
        <v>33</v>
      </c>
      <c r="I14" s="51"/>
      <c r="J14" s="20"/>
      <c r="K14" s="20"/>
      <c r="L14" s="52"/>
      <c r="M14" s="52"/>
      <c r="N14" s="52"/>
      <c r="O14" s="53" t="s">
        <v>25</v>
      </c>
      <c r="P14" s="51" t="s">
        <v>25</v>
      </c>
      <c r="Q14" s="20" t="s">
        <v>25</v>
      </c>
      <c r="R14" s="20" t="s">
        <v>25</v>
      </c>
      <c r="S14" s="52"/>
      <c r="T14" s="52"/>
      <c r="U14" s="52" t="s">
        <v>25</v>
      </c>
      <c r="V14" s="53" t="s">
        <v>25</v>
      </c>
      <c r="W14" s="51" t="s">
        <v>25</v>
      </c>
      <c r="X14" s="20"/>
      <c r="Y14" s="20"/>
      <c r="Z14" s="52" t="s">
        <v>34</v>
      </c>
      <c r="AA14" s="52" t="s">
        <v>34</v>
      </c>
      <c r="AB14" s="52" t="s">
        <v>34</v>
      </c>
      <c r="AC14" s="53" t="s">
        <v>34</v>
      </c>
      <c r="AD14" s="51" t="s">
        <v>34</v>
      </c>
      <c r="AE14" s="20" t="s">
        <v>34</v>
      </c>
      <c r="AF14" s="20" t="s">
        <v>34</v>
      </c>
      <c r="AG14" s="52"/>
      <c r="AH14" s="52"/>
      <c r="AI14" s="52"/>
      <c r="AJ14" s="53"/>
    </row>
    <row r="15" spans="1:36" ht="15.5" x14ac:dyDescent="0.35">
      <c r="A15" s="95">
        <v>121</v>
      </c>
      <c r="B15" s="15"/>
      <c r="C15" s="15">
        <v>21005321</v>
      </c>
      <c r="D15" s="84" t="s">
        <v>27</v>
      </c>
      <c r="E15" s="33">
        <v>0.7</v>
      </c>
      <c r="F15" s="17">
        <v>7</v>
      </c>
      <c r="G15" s="17">
        <v>7</v>
      </c>
      <c r="H15" s="52" t="s">
        <v>33</v>
      </c>
      <c r="I15" s="51"/>
      <c r="J15" s="20"/>
      <c r="K15" s="20"/>
      <c r="L15" s="52"/>
      <c r="M15" s="52"/>
      <c r="N15" s="52" t="s">
        <v>34</v>
      </c>
      <c r="O15" s="53" t="s">
        <v>34</v>
      </c>
      <c r="P15" s="51" t="s">
        <v>34</v>
      </c>
      <c r="Q15" s="20" t="s">
        <v>34</v>
      </c>
      <c r="R15" s="20" t="s">
        <v>34</v>
      </c>
      <c r="S15" s="52" t="s">
        <v>34</v>
      </c>
      <c r="T15" s="52" t="s">
        <v>34</v>
      </c>
      <c r="U15" s="52"/>
      <c r="V15" s="53"/>
      <c r="W15" s="51"/>
      <c r="X15" s="20"/>
      <c r="Y15" s="20"/>
      <c r="Z15" s="52" t="s">
        <v>25</v>
      </c>
      <c r="AA15" s="52" t="s">
        <v>25</v>
      </c>
      <c r="AB15" s="52"/>
      <c r="AC15" s="53"/>
      <c r="AD15" s="51" t="s">
        <v>25</v>
      </c>
      <c r="AE15" s="20" t="s">
        <v>25</v>
      </c>
      <c r="AF15" s="20" t="s">
        <v>25</v>
      </c>
      <c r="AG15" s="52" t="s">
        <v>25</v>
      </c>
      <c r="AH15" s="52" t="s">
        <v>25</v>
      </c>
      <c r="AI15" s="52"/>
      <c r="AJ15" s="53"/>
    </row>
    <row r="16" spans="1:36" ht="15.5" x14ac:dyDescent="0.35">
      <c r="A16" s="100">
        <v>122</v>
      </c>
      <c r="B16" s="108"/>
      <c r="C16" s="108">
        <v>21005322</v>
      </c>
      <c r="D16" s="109" t="s">
        <v>27</v>
      </c>
      <c r="E16" s="110">
        <v>0.65</v>
      </c>
      <c r="F16" s="115">
        <v>6</v>
      </c>
      <c r="G16" s="115">
        <v>7</v>
      </c>
      <c r="H16" s="111" t="s">
        <v>33</v>
      </c>
      <c r="I16" s="112"/>
      <c r="J16" s="111" t="s">
        <v>34</v>
      </c>
      <c r="K16" s="111" t="s">
        <v>34</v>
      </c>
      <c r="L16" s="111" t="s">
        <v>34</v>
      </c>
      <c r="M16" s="111" t="s">
        <v>34</v>
      </c>
      <c r="N16" s="111" t="s">
        <v>34</v>
      </c>
      <c r="O16" s="113"/>
      <c r="P16" s="112"/>
      <c r="Q16" s="111"/>
      <c r="R16" s="111"/>
      <c r="S16" s="111" t="s">
        <v>34</v>
      </c>
      <c r="T16" s="111" t="s">
        <v>34</v>
      </c>
      <c r="U16" s="111"/>
      <c r="V16" s="113"/>
      <c r="W16" s="112" t="s">
        <v>25</v>
      </c>
      <c r="X16" s="111" t="s">
        <v>25</v>
      </c>
      <c r="Y16" s="111" t="s">
        <v>25</v>
      </c>
      <c r="Z16" s="111" t="s">
        <v>25</v>
      </c>
      <c r="AA16" s="111"/>
      <c r="AB16" s="111"/>
      <c r="AC16" s="113"/>
      <c r="AD16" s="112"/>
      <c r="AE16" s="111"/>
      <c r="AF16" s="111"/>
      <c r="AG16" s="111" t="s">
        <v>25</v>
      </c>
      <c r="AH16" s="111" t="s">
        <v>25</v>
      </c>
      <c r="AI16" s="111"/>
      <c r="AJ16" s="113"/>
    </row>
    <row r="17" spans="1:36" ht="15.5" x14ac:dyDescent="0.35">
      <c r="A17" s="95">
        <v>123</v>
      </c>
      <c r="B17" s="15"/>
      <c r="C17" s="15">
        <v>21005323</v>
      </c>
      <c r="D17" s="84" t="s">
        <v>27</v>
      </c>
      <c r="E17" s="33">
        <v>0.75</v>
      </c>
      <c r="F17" s="17">
        <v>6</v>
      </c>
      <c r="G17" s="17">
        <v>7</v>
      </c>
      <c r="H17" s="52" t="s">
        <v>33</v>
      </c>
      <c r="I17" s="51"/>
      <c r="J17" s="20" t="s">
        <v>25</v>
      </c>
      <c r="K17" s="20" t="s">
        <v>25</v>
      </c>
      <c r="L17" s="52" t="s">
        <v>25</v>
      </c>
      <c r="M17" s="52" t="s">
        <v>25</v>
      </c>
      <c r="N17" s="52" t="s">
        <v>25</v>
      </c>
      <c r="O17" s="53"/>
      <c r="P17" s="51"/>
      <c r="Q17" s="20"/>
      <c r="R17" s="20"/>
      <c r="S17" s="52" t="s">
        <v>25</v>
      </c>
      <c r="T17" s="52" t="s">
        <v>25</v>
      </c>
      <c r="U17" s="52"/>
      <c r="V17" s="53"/>
      <c r="W17" s="51"/>
      <c r="X17" s="20" t="s">
        <v>34</v>
      </c>
      <c r="Y17" s="20" t="s">
        <v>34</v>
      </c>
      <c r="Z17" s="52" t="s">
        <v>34</v>
      </c>
      <c r="AA17" s="52" t="s">
        <v>34</v>
      </c>
      <c r="AB17" s="52" t="s">
        <v>34</v>
      </c>
      <c r="AC17" s="53"/>
      <c r="AD17" s="51"/>
      <c r="AE17" s="20"/>
      <c r="AF17" s="20"/>
      <c r="AG17" s="52" t="s">
        <v>34</v>
      </c>
      <c r="AH17" s="52" t="s">
        <v>34</v>
      </c>
      <c r="AI17" s="52" t="s">
        <v>34</v>
      </c>
      <c r="AJ17" s="53"/>
    </row>
    <row r="18" spans="1:36" ht="15.5" x14ac:dyDescent="0.35">
      <c r="A18" s="100">
        <v>124</v>
      </c>
      <c r="B18" s="108"/>
      <c r="C18" s="108">
        <v>21005324</v>
      </c>
      <c r="D18" s="109" t="s">
        <v>27</v>
      </c>
      <c r="E18" s="110">
        <v>0.6</v>
      </c>
      <c r="F18" s="115">
        <v>6</v>
      </c>
      <c r="G18" s="115">
        <v>6</v>
      </c>
      <c r="H18" s="111" t="s">
        <v>33</v>
      </c>
      <c r="I18" s="112" t="s">
        <v>34</v>
      </c>
      <c r="J18" s="111"/>
      <c r="K18" s="111"/>
      <c r="L18" s="111"/>
      <c r="M18" s="111"/>
      <c r="N18" s="111"/>
      <c r="O18" s="113"/>
      <c r="P18" s="112"/>
      <c r="Q18" s="111" t="s">
        <v>25</v>
      </c>
      <c r="R18" s="111" t="s">
        <v>25</v>
      </c>
      <c r="S18" s="111" t="s">
        <v>25</v>
      </c>
      <c r="T18" s="111" t="s">
        <v>25</v>
      </c>
      <c r="U18" s="111" t="s">
        <v>25</v>
      </c>
      <c r="V18" s="113" t="s">
        <v>25</v>
      </c>
      <c r="W18" s="112"/>
      <c r="X18" s="111"/>
      <c r="Y18" s="111"/>
      <c r="Z18" s="111"/>
      <c r="AA18" s="111"/>
      <c r="AB18" s="111"/>
      <c r="AC18" s="113"/>
      <c r="AD18" s="112" t="s">
        <v>34</v>
      </c>
      <c r="AE18" s="111" t="s">
        <v>34</v>
      </c>
      <c r="AF18" s="111" t="s">
        <v>34</v>
      </c>
      <c r="AG18" s="111"/>
      <c r="AH18" s="111"/>
      <c r="AI18" s="111" t="s">
        <v>34</v>
      </c>
      <c r="AJ18" s="113" t="s">
        <v>34</v>
      </c>
    </row>
    <row r="19" spans="1:36" ht="15.5" x14ac:dyDescent="0.35">
      <c r="A19" s="100">
        <v>125</v>
      </c>
      <c r="B19" s="108"/>
      <c r="C19" s="108">
        <v>21005325</v>
      </c>
      <c r="D19" s="109" t="s">
        <v>27</v>
      </c>
      <c r="E19" s="110">
        <v>0.65</v>
      </c>
      <c r="F19" s="115">
        <v>7</v>
      </c>
      <c r="G19" s="115">
        <v>6</v>
      </c>
      <c r="H19" s="111" t="s">
        <v>33</v>
      </c>
      <c r="I19" s="112" t="s">
        <v>25</v>
      </c>
      <c r="J19" s="111"/>
      <c r="K19" s="111"/>
      <c r="L19" s="111" t="s">
        <v>34</v>
      </c>
      <c r="M19" s="111" t="s">
        <v>34</v>
      </c>
      <c r="N19" s="111"/>
      <c r="O19" s="113"/>
      <c r="P19" s="112"/>
      <c r="Q19" s="111" t="s">
        <v>34</v>
      </c>
      <c r="R19" s="111" t="s">
        <v>34</v>
      </c>
      <c r="S19" s="111"/>
      <c r="T19" s="111"/>
      <c r="U19" s="111" t="s">
        <v>34</v>
      </c>
      <c r="V19" s="113" t="s">
        <v>34</v>
      </c>
      <c r="W19" s="112"/>
      <c r="X19" s="111"/>
      <c r="Y19" s="111"/>
      <c r="Z19" s="111" t="s">
        <v>25</v>
      </c>
      <c r="AA19" s="111" t="s">
        <v>25</v>
      </c>
      <c r="AB19" s="111"/>
      <c r="AC19" s="113"/>
      <c r="AD19" s="112"/>
      <c r="AE19" s="111" t="s">
        <v>25</v>
      </c>
      <c r="AF19" s="111" t="s">
        <v>25</v>
      </c>
      <c r="AG19" s="111"/>
      <c r="AH19" s="111"/>
      <c r="AI19" s="111" t="s">
        <v>25</v>
      </c>
      <c r="AJ19" s="113" t="s">
        <v>25</v>
      </c>
    </row>
    <row r="20" spans="1:36" x14ac:dyDescent="0.35">
      <c r="B20" s="23" t="s">
        <v>35</v>
      </c>
      <c r="C20" s="23"/>
      <c r="D20" s="23"/>
      <c r="E20" s="24">
        <v>2.14</v>
      </c>
      <c r="F20" s="10"/>
      <c r="G20" s="10"/>
      <c r="H20" s="10"/>
    </row>
    <row r="21" spans="1:36" x14ac:dyDescent="0.35">
      <c r="B21" s="23" t="s">
        <v>36</v>
      </c>
      <c r="C21" s="23"/>
      <c r="D21" s="23"/>
      <c r="E21" s="24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1:36" x14ac:dyDescent="0.35">
      <c r="B23" s="10"/>
      <c r="C23" s="10"/>
      <c r="D23" s="10"/>
      <c r="E23" s="10"/>
      <c r="H23" s="54" t="s">
        <v>37</v>
      </c>
      <c r="I23" s="28">
        <f>COUNTIF(I7:I19,"D8")+COUNTIF(I7:I19,"D12")</f>
        <v>3</v>
      </c>
      <c r="J23" s="28">
        <f t="shared" ref="J23:AJ23" si="0">COUNTIF(J7:J19,"D8")+COUNTIF(J7:J19,"D12")</f>
        <v>4</v>
      </c>
      <c r="K23" s="28">
        <f t="shared" si="0"/>
        <v>4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4</v>
      </c>
      <c r="AA23" s="28">
        <f t="shared" si="0"/>
        <v>3</v>
      </c>
      <c r="AB23" s="28">
        <f t="shared" si="0"/>
        <v>3</v>
      </c>
      <c r="AC23" s="28">
        <f t="shared" si="0"/>
        <v>3</v>
      </c>
      <c r="AD23" s="28">
        <f t="shared" si="0"/>
        <v>4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28">
        <f t="shared" si="0"/>
        <v>3</v>
      </c>
      <c r="AI23" s="28">
        <f t="shared" si="0"/>
        <v>3</v>
      </c>
      <c r="AJ23" s="28">
        <f t="shared" si="0"/>
        <v>3</v>
      </c>
    </row>
    <row r="24" spans="1:36" x14ac:dyDescent="0.35">
      <c r="D24" s="10"/>
      <c r="E24" s="10"/>
      <c r="F24" s="55"/>
      <c r="G24" s="55"/>
      <c r="H24" s="56" t="s">
        <v>38</v>
      </c>
      <c r="I24" s="30">
        <f t="shared" ref="I24:AJ24" si="1">(COUNTIF(I7:I19,"E8"))+COUNTIF(I7:I19,"D12")</f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3</v>
      </c>
      <c r="U24" s="30">
        <f t="shared" si="1"/>
        <v>3</v>
      </c>
      <c r="V24" s="30">
        <f t="shared" si="1"/>
        <v>4</v>
      </c>
      <c r="W24" s="30">
        <f t="shared" si="1"/>
        <v>3</v>
      </c>
      <c r="X24" s="30">
        <f t="shared" si="1"/>
        <v>4</v>
      </c>
      <c r="Y24" s="30">
        <f t="shared" si="1"/>
        <v>4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30">
        <f t="shared" si="1"/>
        <v>3</v>
      </c>
      <c r="AI24" s="30">
        <f t="shared" si="1"/>
        <v>3</v>
      </c>
      <c r="AJ24" s="30">
        <f t="shared" si="1"/>
        <v>3</v>
      </c>
    </row>
    <row r="25" spans="1:36" x14ac:dyDescent="0.35">
      <c r="D25" s="10"/>
      <c r="E25" s="10"/>
      <c r="F25" s="57"/>
      <c r="G25" s="57"/>
      <c r="H25" s="56" t="s">
        <v>39</v>
      </c>
      <c r="I25" s="30">
        <f t="shared" ref="I25:AJ25" si="2">(COUNTIF(I7:I19,"E8"))+COUNTIF(I7:I19,"N12")</f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3</v>
      </c>
      <c r="U25" s="30">
        <f t="shared" si="2"/>
        <v>3</v>
      </c>
      <c r="V25" s="30">
        <f t="shared" si="2"/>
        <v>4</v>
      </c>
      <c r="W25" s="30">
        <f t="shared" si="2"/>
        <v>3</v>
      </c>
      <c r="X25" s="30">
        <f t="shared" si="2"/>
        <v>4</v>
      </c>
      <c r="Y25" s="30">
        <f t="shared" si="2"/>
        <v>4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30">
        <f t="shared" si="2"/>
        <v>3</v>
      </c>
      <c r="AI25" s="30">
        <f t="shared" si="2"/>
        <v>3</v>
      </c>
      <c r="AJ25" s="30">
        <f t="shared" si="2"/>
        <v>3</v>
      </c>
    </row>
    <row r="26" spans="1:36" x14ac:dyDescent="0.35">
      <c r="B26" s="10"/>
      <c r="C26" s="10"/>
      <c r="D26" s="10"/>
      <c r="E26" s="10"/>
      <c r="F26" s="57"/>
      <c r="G26" s="57"/>
      <c r="H26" s="56" t="s">
        <v>40</v>
      </c>
      <c r="I26" s="30">
        <f t="shared" ref="I26:AJ26" si="3">COUNTIF(I7:I19,"N8")+COUNTIF(I7:I19,"N12")</f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30">
        <f t="shared" si="3"/>
        <v>1</v>
      </c>
      <c r="AI26" s="30">
        <f t="shared" si="3"/>
        <v>1</v>
      </c>
      <c r="AJ26" s="30">
        <f t="shared" si="3"/>
        <v>1</v>
      </c>
    </row>
    <row r="27" spans="1:36" x14ac:dyDescent="0.35">
      <c r="F27" s="9"/>
      <c r="G27" s="9"/>
    </row>
    <row r="28" spans="1:36" x14ac:dyDescent="0.35">
      <c r="F28" s="58"/>
      <c r="G28" s="58"/>
    </row>
    <row r="29" spans="1:36" x14ac:dyDescent="0.35">
      <c r="F29" s="58"/>
      <c r="G29" s="58"/>
    </row>
    <row r="30" spans="1:36" ht="15" thickBot="1" x14ac:dyDescent="0.4">
      <c r="B30" s="1" t="s">
        <v>62</v>
      </c>
      <c r="C30" s="1"/>
      <c r="D30" s="125" t="s">
        <v>100</v>
      </c>
      <c r="E30" s="125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36" t="s">
        <v>4</v>
      </c>
      <c r="C31" s="138" t="s">
        <v>5</v>
      </c>
      <c r="D31" s="31"/>
      <c r="E31" s="130" t="s">
        <v>7</v>
      </c>
      <c r="F31" s="128" t="s">
        <v>8</v>
      </c>
      <c r="G31" s="128" t="s">
        <v>9</v>
      </c>
      <c r="H31" s="130" t="s">
        <v>10</v>
      </c>
      <c r="I31" s="132" t="s">
        <v>11</v>
      </c>
      <c r="J31" s="133"/>
      <c r="K31" s="133"/>
      <c r="L31" s="133"/>
      <c r="M31" s="133"/>
      <c r="N31" s="133"/>
      <c r="O31" s="134"/>
      <c r="P31" s="132" t="s">
        <v>12</v>
      </c>
      <c r="Q31" s="133"/>
      <c r="R31" s="133"/>
      <c r="S31" s="133"/>
      <c r="T31" s="133"/>
      <c r="U31" s="133"/>
      <c r="V31" s="134"/>
      <c r="W31" s="132" t="s">
        <v>13</v>
      </c>
      <c r="X31" s="133"/>
      <c r="Y31" s="133"/>
      <c r="Z31" s="133"/>
      <c r="AA31" s="133"/>
      <c r="AB31" s="133"/>
      <c r="AC31" s="134"/>
      <c r="AD31" s="132" t="s">
        <v>14</v>
      </c>
      <c r="AE31" s="133"/>
      <c r="AF31" s="133"/>
      <c r="AG31" s="133"/>
      <c r="AH31" s="133"/>
      <c r="AI31" s="133"/>
      <c r="AJ31" s="134"/>
    </row>
    <row r="32" spans="1:36" x14ac:dyDescent="0.35">
      <c r="B32" s="137"/>
      <c r="C32" s="139"/>
      <c r="D32" s="32" t="s">
        <v>6</v>
      </c>
      <c r="E32" s="131"/>
      <c r="F32" s="129"/>
      <c r="G32" s="129"/>
      <c r="H32" s="131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100">
        <v>126</v>
      </c>
      <c r="B34" s="101" t="s">
        <v>63</v>
      </c>
      <c r="C34" s="101">
        <v>21005326</v>
      </c>
      <c r="D34" s="101" t="s">
        <v>51</v>
      </c>
      <c r="E34" s="102">
        <v>1</v>
      </c>
      <c r="F34" s="115">
        <v>7</v>
      </c>
      <c r="G34" s="115">
        <v>7</v>
      </c>
      <c r="H34" s="103" t="s">
        <v>25</v>
      </c>
      <c r="I34" s="104" t="s">
        <v>25</v>
      </c>
      <c r="J34" s="105"/>
      <c r="K34" s="105"/>
      <c r="L34" s="106" t="s">
        <v>25</v>
      </c>
      <c r="M34" s="106" t="s">
        <v>25</v>
      </c>
      <c r="N34" s="106" t="s">
        <v>25</v>
      </c>
      <c r="O34" s="107" t="s">
        <v>25</v>
      </c>
      <c r="P34" s="104" t="s">
        <v>25</v>
      </c>
      <c r="Q34" s="105"/>
      <c r="R34" s="105"/>
      <c r="S34" s="106" t="s">
        <v>25</v>
      </c>
      <c r="T34" s="106" t="s">
        <v>25</v>
      </c>
      <c r="U34" s="106" t="s">
        <v>25</v>
      </c>
      <c r="V34" s="107" t="s">
        <v>25</v>
      </c>
      <c r="W34" s="104" t="s">
        <v>25</v>
      </c>
      <c r="X34" s="105"/>
      <c r="Y34" s="105"/>
      <c r="Z34" s="106" t="s">
        <v>25</v>
      </c>
      <c r="AA34" s="106" t="s">
        <v>25</v>
      </c>
      <c r="AB34" s="106" t="s">
        <v>25</v>
      </c>
      <c r="AC34" s="107" t="s">
        <v>25</v>
      </c>
      <c r="AD34" s="104" t="s">
        <v>25</v>
      </c>
      <c r="AE34" s="105"/>
      <c r="AF34" s="105"/>
      <c r="AG34" s="106" t="s">
        <v>25</v>
      </c>
      <c r="AH34" s="106" t="s">
        <v>25</v>
      </c>
      <c r="AI34" s="106" t="s">
        <v>25</v>
      </c>
      <c r="AJ34" s="107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59"/>
      <c r="G35" s="59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100">
        <v>127</v>
      </c>
      <c r="B36" s="108" t="s">
        <v>64</v>
      </c>
      <c r="C36" s="108">
        <v>21005327</v>
      </c>
      <c r="D36" s="109" t="s">
        <v>27</v>
      </c>
      <c r="E36" s="110">
        <v>0.4</v>
      </c>
      <c r="F36" s="115">
        <v>7</v>
      </c>
      <c r="G36" s="115">
        <v>7</v>
      </c>
      <c r="H36" s="111" t="s">
        <v>25</v>
      </c>
      <c r="I36" s="112" t="s">
        <v>25</v>
      </c>
      <c r="J36" s="111"/>
      <c r="K36" s="111"/>
      <c r="L36" s="111"/>
      <c r="M36" s="111" t="s">
        <v>25</v>
      </c>
      <c r="N36" s="111"/>
      <c r="O36" s="113"/>
      <c r="P36" s="112" t="s">
        <v>25</v>
      </c>
      <c r="Q36" s="111"/>
      <c r="R36" s="111"/>
      <c r="S36" s="111"/>
      <c r="T36" s="111" t="s">
        <v>25</v>
      </c>
      <c r="U36" s="111"/>
      <c r="V36" s="113"/>
      <c r="W36" s="112" t="s">
        <v>25</v>
      </c>
      <c r="X36" s="111"/>
      <c r="Y36" s="111"/>
      <c r="Z36" s="111"/>
      <c r="AA36" s="111" t="s">
        <v>25</v>
      </c>
      <c r="AB36" s="111"/>
      <c r="AC36" s="113"/>
      <c r="AD36" s="112" t="s">
        <v>25</v>
      </c>
      <c r="AE36" s="111"/>
      <c r="AF36" s="111"/>
      <c r="AG36" s="111"/>
      <c r="AH36" s="111" t="s">
        <v>25</v>
      </c>
      <c r="AI36" s="111"/>
      <c r="AJ36" s="113"/>
    </row>
    <row r="37" spans="1:36" ht="15.5" x14ac:dyDescent="0.35">
      <c r="A37" s="100">
        <v>128</v>
      </c>
      <c r="B37" s="108" t="s">
        <v>64</v>
      </c>
      <c r="C37" s="108">
        <v>21005328</v>
      </c>
      <c r="D37" s="109" t="s">
        <v>27</v>
      </c>
      <c r="E37" s="110">
        <v>0.4</v>
      </c>
      <c r="F37" s="115">
        <v>7</v>
      </c>
      <c r="G37" s="115">
        <v>7</v>
      </c>
      <c r="H37" s="111" t="s">
        <v>25</v>
      </c>
      <c r="I37" s="112" t="s">
        <v>25</v>
      </c>
      <c r="J37" s="111"/>
      <c r="K37" s="111"/>
      <c r="L37" s="111"/>
      <c r="M37" s="111" t="s">
        <v>25</v>
      </c>
      <c r="N37" s="111"/>
      <c r="O37" s="113"/>
      <c r="P37" s="112" t="s">
        <v>25</v>
      </c>
      <c r="Q37" s="111"/>
      <c r="R37" s="111"/>
      <c r="S37" s="111"/>
      <c r="T37" s="111" t="s">
        <v>25</v>
      </c>
      <c r="U37" s="111"/>
      <c r="V37" s="113"/>
      <c r="W37" s="112" t="s">
        <v>25</v>
      </c>
      <c r="X37" s="111"/>
      <c r="Y37" s="111"/>
      <c r="Z37" s="111"/>
      <c r="AA37" s="111" t="s">
        <v>25</v>
      </c>
      <c r="AB37" s="111"/>
      <c r="AC37" s="113"/>
      <c r="AD37" s="112" t="s">
        <v>25</v>
      </c>
      <c r="AE37" s="111"/>
      <c r="AF37" s="111"/>
      <c r="AG37" s="111"/>
      <c r="AH37" s="111" t="s">
        <v>25</v>
      </c>
      <c r="AI37" s="111"/>
      <c r="AJ37" s="113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59"/>
      <c r="G38" s="59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100">
        <v>129</v>
      </c>
      <c r="B39" s="108"/>
      <c r="C39" s="108">
        <v>21005329</v>
      </c>
      <c r="D39" s="109" t="s">
        <v>27</v>
      </c>
      <c r="E39" s="110">
        <v>1</v>
      </c>
      <c r="F39" s="115">
        <v>7</v>
      </c>
      <c r="G39" s="115">
        <v>7</v>
      </c>
      <c r="H39" s="111" t="s">
        <v>28</v>
      </c>
      <c r="I39" s="112" t="s">
        <v>29</v>
      </c>
      <c r="J39" s="111" t="s">
        <v>29</v>
      </c>
      <c r="K39" s="111" t="s">
        <v>29</v>
      </c>
      <c r="L39" s="111" t="s">
        <v>65</v>
      </c>
      <c r="M39" s="111" t="s">
        <v>65</v>
      </c>
      <c r="N39" s="111" t="s">
        <v>29</v>
      </c>
      <c r="O39" s="113" t="s">
        <v>29</v>
      </c>
      <c r="P39" s="112" t="s">
        <v>65</v>
      </c>
      <c r="Q39" s="111" t="s">
        <v>65</v>
      </c>
      <c r="R39" s="111" t="s">
        <v>65</v>
      </c>
      <c r="S39" s="111" t="s">
        <v>29</v>
      </c>
      <c r="T39" s="111" t="s">
        <v>25</v>
      </c>
      <c r="U39" s="111" t="s">
        <v>65</v>
      </c>
      <c r="V39" s="113" t="s">
        <v>65</v>
      </c>
      <c r="W39" s="112" t="s">
        <v>30</v>
      </c>
      <c r="X39" s="111" t="s">
        <v>30</v>
      </c>
      <c r="Y39" s="111" t="s">
        <v>30</v>
      </c>
      <c r="Z39" s="111" t="s">
        <v>65</v>
      </c>
      <c r="AA39" s="111" t="s">
        <v>65</v>
      </c>
      <c r="AB39" s="111" t="s">
        <v>30</v>
      </c>
      <c r="AC39" s="113" t="s">
        <v>30</v>
      </c>
      <c r="AD39" s="112" t="s">
        <v>65</v>
      </c>
      <c r="AE39" s="111" t="s">
        <v>65</v>
      </c>
      <c r="AF39" s="111" t="s">
        <v>65</v>
      </c>
      <c r="AG39" s="111" t="s">
        <v>30</v>
      </c>
      <c r="AH39" s="111" t="s">
        <v>31</v>
      </c>
      <c r="AI39" s="111" t="s">
        <v>65</v>
      </c>
      <c r="AJ39" s="113" t="s">
        <v>65</v>
      </c>
    </row>
    <row r="40" spans="1:36" ht="15.5" x14ac:dyDescent="0.35">
      <c r="A40" s="100">
        <v>130</v>
      </c>
      <c r="B40" s="108"/>
      <c r="C40" s="108">
        <v>21005330</v>
      </c>
      <c r="D40" s="109" t="s">
        <v>27</v>
      </c>
      <c r="E40" s="110">
        <v>1</v>
      </c>
      <c r="F40" s="115">
        <v>7</v>
      </c>
      <c r="G40" s="115">
        <v>7</v>
      </c>
      <c r="H40" s="111" t="s">
        <v>28</v>
      </c>
      <c r="I40" s="112" t="s">
        <v>30</v>
      </c>
      <c r="J40" s="111" t="s">
        <v>30</v>
      </c>
      <c r="K40" s="111" t="s">
        <v>30</v>
      </c>
      <c r="L40" s="111" t="s">
        <v>65</v>
      </c>
      <c r="M40" s="111" t="s">
        <v>65</v>
      </c>
      <c r="N40" s="111" t="s">
        <v>30</v>
      </c>
      <c r="O40" s="113" t="s">
        <v>30</v>
      </c>
      <c r="P40" s="112" t="s">
        <v>65</v>
      </c>
      <c r="Q40" s="111" t="s">
        <v>65</v>
      </c>
      <c r="R40" s="111" t="s">
        <v>65</v>
      </c>
      <c r="S40" s="111" t="s">
        <v>30</v>
      </c>
      <c r="T40" s="111" t="s">
        <v>31</v>
      </c>
      <c r="U40" s="111" t="s">
        <v>65</v>
      </c>
      <c r="V40" s="113" t="s">
        <v>65</v>
      </c>
      <c r="W40" s="112" t="s">
        <v>29</v>
      </c>
      <c r="X40" s="111" t="s">
        <v>29</v>
      </c>
      <c r="Y40" s="111" t="s">
        <v>29</v>
      </c>
      <c r="Z40" s="111" t="s">
        <v>65</v>
      </c>
      <c r="AA40" s="111" t="s">
        <v>65</v>
      </c>
      <c r="AB40" s="111" t="s">
        <v>29</v>
      </c>
      <c r="AC40" s="113" t="s">
        <v>29</v>
      </c>
      <c r="AD40" s="112" t="s">
        <v>65</v>
      </c>
      <c r="AE40" s="111" t="s">
        <v>65</v>
      </c>
      <c r="AF40" s="111" t="s">
        <v>65</v>
      </c>
      <c r="AG40" s="111" t="s">
        <v>29</v>
      </c>
      <c r="AH40" s="111" t="s">
        <v>25</v>
      </c>
      <c r="AI40" s="111" t="s">
        <v>65</v>
      </c>
      <c r="AJ40" s="113" t="s">
        <v>65</v>
      </c>
    </row>
    <row r="41" spans="1:36" ht="15.5" x14ac:dyDescent="0.35">
      <c r="A41" s="100">
        <v>131</v>
      </c>
      <c r="B41" s="108"/>
      <c r="C41" s="108">
        <v>21005331</v>
      </c>
      <c r="D41" s="109" t="s">
        <v>27</v>
      </c>
      <c r="E41" s="110">
        <v>1</v>
      </c>
      <c r="F41" s="115">
        <v>7</v>
      </c>
      <c r="G41" s="115">
        <v>7</v>
      </c>
      <c r="H41" s="111" t="s">
        <v>28</v>
      </c>
      <c r="I41" s="112" t="s">
        <v>65</v>
      </c>
      <c r="J41" s="111" t="s">
        <v>65</v>
      </c>
      <c r="K41" s="111" t="s">
        <v>65</v>
      </c>
      <c r="L41" s="111" t="s">
        <v>29</v>
      </c>
      <c r="M41" s="111" t="s">
        <v>29</v>
      </c>
      <c r="N41" s="111" t="s">
        <v>65</v>
      </c>
      <c r="O41" s="113" t="s">
        <v>65</v>
      </c>
      <c r="P41" s="112" t="s">
        <v>29</v>
      </c>
      <c r="Q41" s="111" t="s">
        <v>29</v>
      </c>
      <c r="R41" s="111" t="s">
        <v>29</v>
      </c>
      <c r="S41" s="111" t="s">
        <v>65</v>
      </c>
      <c r="T41" s="111" t="s">
        <v>65</v>
      </c>
      <c r="U41" s="111" t="s">
        <v>25</v>
      </c>
      <c r="V41" s="113" t="s">
        <v>29</v>
      </c>
      <c r="W41" s="112" t="s">
        <v>65</v>
      </c>
      <c r="X41" s="111" t="s">
        <v>65</v>
      </c>
      <c r="Y41" s="111" t="s">
        <v>65</v>
      </c>
      <c r="Z41" s="111" t="s">
        <v>30</v>
      </c>
      <c r="AA41" s="111" t="s">
        <v>30</v>
      </c>
      <c r="AB41" s="111" t="s">
        <v>65</v>
      </c>
      <c r="AC41" s="113" t="s">
        <v>65</v>
      </c>
      <c r="AD41" s="112" t="s">
        <v>30</v>
      </c>
      <c r="AE41" s="111" t="s">
        <v>30</v>
      </c>
      <c r="AF41" s="111" t="s">
        <v>30</v>
      </c>
      <c r="AG41" s="111" t="s">
        <v>65</v>
      </c>
      <c r="AH41" s="111" t="s">
        <v>65</v>
      </c>
      <c r="AI41" s="111" t="s">
        <v>31</v>
      </c>
      <c r="AJ41" s="113" t="s">
        <v>30</v>
      </c>
    </row>
    <row r="42" spans="1:36" ht="15.5" x14ac:dyDescent="0.35">
      <c r="A42" s="100">
        <v>132</v>
      </c>
      <c r="B42" s="108"/>
      <c r="C42" s="108">
        <v>21005332</v>
      </c>
      <c r="D42" s="109" t="s">
        <v>27</v>
      </c>
      <c r="E42" s="110">
        <v>1</v>
      </c>
      <c r="F42" s="115">
        <v>7</v>
      </c>
      <c r="G42" s="115">
        <v>7</v>
      </c>
      <c r="H42" s="111" t="s">
        <v>28</v>
      </c>
      <c r="I42" s="112" t="s">
        <v>65</v>
      </c>
      <c r="J42" s="111" t="s">
        <v>65</v>
      </c>
      <c r="K42" s="111" t="s">
        <v>65</v>
      </c>
      <c r="L42" s="111" t="s">
        <v>30</v>
      </c>
      <c r="M42" s="111" t="s">
        <v>30</v>
      </c>
      <c r="N42" s="111" t="s">
        <v>65</v>
      </c>
      <c r="O42" s="113" t="s">
        <v>65</v>
      </c>
      <c r="P42" s="112" t="s">
        <v>30</v>
      </c>
      <c r="Q42" s="111" t="s">
        <v>30</v>
      </c>
      <c r="R42" s="111" t="s">
        <v>30</v>
      </c>
      <c r="S42" s="111" t="s">
        <v>65</v>
      </c>
      <c r="T42" s="111" t="s">
        <v>65</v>
      </c>
      <c r="U42" s="111" t="s">
        <v>31</v>
      </c>
      <c r="V42" s="113" t="s">
        <v>30</v>
      </c>
      <c r="W42" s="112" t="s">
        <v>65</v>
      </c>
      <c r="X42" s="111" t="s">
        <v>65</v>
      </c>
      <c r="Y42" s="111" t="s">
        <v>65</v>
      </c>
      <c r="Z42" s="111" t="s">
        <v>29</v>
      </c>
      <c r="AA42" s="111" t="s">
        <v>29</v>
      </c>
      <c r="AB42" s="111" t="s">
        <v>65</v>
      </c>
      <c r="AC42" s="113" t="s">
        <v>65</v>
      </c>
      <c r="AD42" s="112" t="s">
        <v>29</v>
      </c>
      <c r="AE42" s="111" t="s">
        <v>29</v>
      </c>
      <c r="AF42" s="111" t="s">
        <v>29</v>
      </c>
      <c r="AG42" s="111" t="s">
        <v>65</v>
      </c>
      <c r="AH42" s="111" t="s">
        <v>65</v>
      </c>
      <c r="AI42" s="111" t="s">
        <v>25</v>
      </c>
      <c r="AJ42" s="113" t="s">
        <v>29</v>
      </c>
    </row>
    <row r="43" spans="1:36" ht="15.5" x14ac:dyDescent="0.35">
      <c r="A43" s="95">
        <v>133</v>
      </c>
      <c r="B43" s="15"/>
      <c r="C43" s="15">
        <v>21005333</v>
      </c>
      <c r="D43" s="84" t="s">
        <v>27</v>
      </c>
      <c r="E43" s="33">
        <v>1</v>
      </c>
      <c r="F43" s="17">
        <v>10</v>
      </c>
      <c r="G43" s="17">
        <v>10</v>
      </c>
      <c r="H43" s="21" t="s">
        <v>33</v>
      </c>
      <c r="I43" s="19" t="s">
        <v>34</v>
      </c>
      <c r="J43" s="20" t="s">
        <v>34</v>
      </c>
      <c r="K43" s="20" t="s">
        <v>34</v>
      </c>
      <c r="L43" s="21"/>
      <c r="M43" s="21"/>
      <c r="N43" s="21" t="s">
        <v>25</v>
      </c>
      <c r="O43" s="22" t="s">
        <v>25</v>
      </c>
      <c r="P43" s="19" t="s">
        <v>25</v>
      </c>
      <c r="Q43" s="20"/>
      <c r="R43" s="20"/>
      <c r="S43" s="21" t="s">
        <v>25</v>
      </c>
      <c r="T43" s="21" t="s">
        <v>25</v>
      </c>
      <c r="U43" s="21" t="s">
        <v>25</v>
      </c>
      <c r="V43" s="22" t="s">
        <v>25</v>
      </c>
      <c r="W43" s="19" t="s">
        <v>25</v>
      </c>
      <c r="X43" s="20" t="s">
        <v>25</v>
      </c>
      <c r="Y43" s="20" t="s">
        <v>25</v>
      </c>
      <c r="Z43" s="21"/>
      <c r="AA43" s="21"/>
      <c r="AB43" s="21" t="s">
        <v>34</v>
      </c>
      <c r="AC43" s="22" t="s">
        <v>34</v>
      </c>
      <c r="AD43" s="19" t="s">
        <v>34</v>
      </c>
      <c r="AE43" s="20"/>
      <c r="AF43" s="20"/>
      <c r="AG43" s="21" t="s">
        <v>34</v>
      </c>
      <c r="AH43" s="21" t="s">
        <v>34</v>
      </c>
      <c r="AI43" s="21" t="s">
        <v>34</v>
      </c>
      <c r="AJ43" s="22" t="s">
        <v>34</v>
      </c>
    </row>
    <row r="44" spans="1:36" ht="15.5" x14ac:dyDescent="0.35">
      <c r="A44" s="95">
        <v>134</v>
      </c>
      <c r="B44" s="15"/>
      <c r="C44" s="15">
        <v>21005334</v>
      </c>
      <c r="D44" s="84" t="s">
        <v>27</v>
      </c>
      <c r="E44" s="33">
        <v>1</v>
      </c>
      <c r="F44" s="17">
        <v>10</v>
      </c>
      <c r="G44" s="17">
        <v>10</v>
      </c>
      <c r="H44" s="21" t="s">
        <v>33</v>
      </c>
      <c r="I44" s="19" t="s">
        <v>25</v>
      </c>
      <c r="J44" s="20" t="s">
        <v>25</v>
      </c>
      <c r="K44" s="20" t="s">
        <v>25</v>
      </c>
      <c r="L44" s="21"/>
      <c r="M44" s="21"/>
      <c r="N44" s="21" t="s">
        <v>34</v>
      </c>
      <c r="O44" s="22" t="s">
        <v>34</v>
      </c>
      <c r="P44" s="19" t="s">
        <v>34</v>
      </c>
      <c r="Q44" s="20"/>
      <c r="R44" s="20"/>
      <c r="S44" s="21" t="s">
        <v>34</v>
      </c>
      <c r="T44" s="21" t="s">
        <v>34</v>
      </c>
      <c r="U44" s="21" t="s">
        <v>34</v>
      </c>
      <c r="V44" s="22" t="s">
        <v>34</v>
      </c>
      <c r="W44" s="19" t="s">
        <v>34</v>
      </c>
      <c r="X44" s="20" t="s">
        <v>34</v>
      </c>
      <c r="Y44" s="20" t="s">
        <v>34</v>
      </c>
      <c r="Z44" s="21"/>
      <c r="AA44" s="21"/>
      <c r="AB44" s="21" t="s">
        <v>25</v>
      </c>
      <c r="AC44" s="22" t="s">
        <v>25</v>
      </c>
      <c r="AD44" s="19" t="s">
        <v>25</v>
      </c>
      <c r="AE44" s="20"/>
      <c r="AF44" s="20"/>
      <c r="AG44" s="21" t="s">
        <v>25</v>
      </c>
      <c r="AH44" s="21" t="s">
        <v>25</v>
      </c>
      <c r="AI44" s="21" t="s">
        <v>25</v>
      </c>
      <c r="AJ44" s="22" t="s">
        <v>25</v>
      </c>
    </row>
    <row r="45" spans="1:36" ht="15.5" x14ac:dyDescent="0.35">
      <c r="A45" s="100">
        <v>135</v>
      </c>
      <c r="B45" s="108"/>
      <c r="C45" s="108">
        <v>21005335</v>
      </c>
      <c r="D45" s="109" t="s">
        <v>27</v>
      </c>
      <c r="E45" s="110">
        <v>1</v>
      </c>
      <c r="F45" s="115">
        <v>10</v>
      </c>
      <c r="G45" s="115">
        <v>10</v>
      </c>
      <c r="H45" s="111" t="s">
        <v>33</v>
      </c>
      <c r="I45" s="112"/>
      <c r="J45" s="111" t="s">
        <v>34</v>
      </c>
      <c r="K45" s="111" t="s">
        <v>34</v>
      </c>
      <c r="L45" s="111" t="s">
        <v>34</v>
      </c>
      <c r="M45" s="111" t="s">
        <v>34</v>
      </c>
      <c r="N45" s="111" t="s">
        <v>34</v>
      </c>
      <c r="O45" s="113" t="s">
        <v>34</v>
      </c>
      <c r="P45" s="112" t="s">
        <v>34</v>
      </c>
      <c r="Q45" s="111"/>
      <c r="R45" s="111"/>
      <c r="S45" s="111" t="s">
        <v>34</v>
      </c>
      <c r="T45" s="111" t="s">
        <v>34</v>
      </c>
      <c r="U45" s="111" t="s">
        <v>34</v>
      </c>
      <c r="V45" s="113"/>
      <c r="W45" s="112"/>
      <c r="X45" s="111" t="s">
        <v>25</v>
      </c>
      <c r="Y45" s="111" t="s">
        <v>25</v>
      </c>
      <c r="Z45" s="111" t="s">
        <v>25</v>
      </c>
      <c r="AA45" s="111" t="s">
        <v>25</v>
      </c>
      <c r="AB45" s="111" t="s">
        <v>25</v>
      </c>
      <c r="AC45" s="113" t="s">
        <v>25</v>
      </c>
      <c r="AD45" s="112" t="s">
        <v>25</v>
      </c>
      <c r="AE45" s="111"/>
      <c r="AF45" s="111"/>
      <c r="AG45" s="111" t="s">
        <v>25</v>
      </c>
      <c r="AH45" s="111" t="s">
        <v>25</v>
      </c>
      <c r="AI45" s="111" t="s">
        <v>25</v>
      </c>
      <c r="AJ45" s="113"/>
    </row>
    <row r="46" spans="1:36" ht="15.5" x14ac:dyDescent="0.35">
      <c r="A46" s="95">
        <v>136</v>
      </c>
      <c r="B46" s="15"/>
      <c r="C46" s="15">
        <v>21005336</v>
      </c>
      <c r="D46" s="84" t="s">
        <v>27</v>
      </c>
      <c r="E46" s="33">
        <v>1</v>
      </c>
      <c r="F46" s="17">
        <v>10</v>
      </c>
      <c r="G46" s="17">
        <v>10</v>
      </c>
      <c r="H46" s="21" t="s">
        <v>33</v>
      </c>
      <c r="I46" s="19" t="s">
        <v>34</v>
      </c>
      <c r="J46" s="20"/>
      <c r="K46" s="20"/>
      <c r="L46" s="21" t="s">
        <v>25</v>
      </c>
      <c r="M46" s="21" t="s">
        <v>25</v>
      </c>
      <c r="N46" s="21" t="s">
        <v>25</v>
      </c>
      <c r="O46" s="22" t="s">
        <v>25</v>
      </c>
      <c r="P46" s="19" t="s">
        <v>25</v>
      </c>
      <c r="Q46" s="20" t="s">
        <v>25</v>
      </c>
      <c r="R46" s="20" t="s">
        <v>25</v>
      </c>
      <c r="S46" s="21"/>
      <c r="T46" s="21"/>
      <c r="U46" s="21" t="s">
        <v>25</v>
      </c>
      <c r="V46" s="22" t="s">
        <v>25</v>
      </c>
      <c r="W46" s="19" t="s">
        <v>25</v>
      </c>
      <c r="X46" s="20"/>
      <c r="Y46" s="20"/>
      <c r="Z46" s="21" t="s">
        <v>34</v>
      </c>
      <c r="AA46" s="21" t="s">
        <v>34</v>
      </c>
      <c r="AB46" s="21" t="s">
        <v>34</v>
      </c>
      <c r="AC46" s="22" t="s">
        <v>34</v>
      </c>
      <c r="AD46" s="19" t="s">
        <v>34</v>
      </c>
      <c r="AE46" s="20" t="s">
        <v>34</v>
      </c>
      <c r="AF46" s="20" t="s">
        <v>34</v>
      </c>
      <c r="AG46" s="21"/>
      <c r="AH46" s="21"/>
      <c r="AI46" s="21" t="s">
        <v>34</v>
      </c>
      <c r="AJ46" s="22" t="s">
        <v>34</v>
      </c>
    </row>
    <row r="47" spans="1:36" ht="15.5" x14ac:dyDescent="0.35">
      <c r="A47" s="100">
        <v>137</v>
      </c>
      <c r="B47" s="108"/>
      <c r="C47" s="108">
        <v>21005337</v>
      </c>
      <c r="D47" s="109" t="s">
        <v>27</v>
      </c>
      <c r="E47" s="110">
        <v>0.6</v>
      </c>
      <c r="F47" s="115">
        <v>6</v>
      </c>
      <c r="G47" s="115">
        <v>6</v>
      </c>
      <c r="H47" s="111" t="s">
        <v>33</v>
      </c>
      <c r="I47" s="112"/>
      <c r="J47" s="111" t="s">
        <v>25</v>
      </c>
      <c r="K47" s="111" t="s">
        <v>25</v>
      </c>
      <c r="L47" s="111" t="s">
        <v>25</v>
      </c>
      <c r="M47" s="111" t="s">
        <v>25</v>
      </c>
      <c r="N47" s="111" t="s">
        <v>25</v>
      </c>
      <c r="O47" s="113" t="s">
        <v>25</v>
      </c>
      <c r="P47" s="112"/>
      <c r="Q47" s="111"/>
      <c r="R47" s="111"/>
      <c r="S47" s="111"/>
      <c r="T47" s="111"/>
      <c r="U47" s="111"/>
      <c r="V47" s="113" t="s">
        <v>34</v>
      </c>
      <c r="W47" s="112" t="s">
        <v>34</v>
      </c>
      <c r="X47" s="111" t="s">
        <v>34</v>
      </c>
      <c r="Y47" s="111" t="s">
        <v>34</v>
      </c>
      <c r="Z47" s="111"/>
      <c r="AA47" s="111"/>
      <c r="AB47" s="111"/>
      <c r="AC47" s="113"/>
      <c r="AD47" s="112"/>
      <c r="AE47" s="111"/>
      <c r="AF47" s="111"/>
      <c r="AG47" s="111"/>
      <c r="AH47" s="111" t="s">
        <v>34</v>
      </c>
      <c r="AI47" s="111" t="s">
        <v>34</v>
      </c>
      <c r="AJ47" s="113"/>
    </row>
    <row r="48" spans="1:36" ht="15.5" x14ac:dyDescent="0.35">
      <c r="A48" s="100">
        <v>138</v>
      </c>
      <c r="B48" s="108"/>
      <c r="C48" s="108">
        <v>21005338</v>
      </c>
      <c r="D48" s="109" t="s">
        <v>27</v>
      </c>
      <c r="E48" s="110">
        <v>0.5</v>
      </c>
      <c r="F48" s="115">
        <v>6</v>
      </c>
      <c r="G48" s="115">
        <v>6</v>
      </c>
      <c r="H48" s="111" t="s">
        <v>33</v>
      </c>
      <c r="I48" s="112"/>
      <c r="J48" s="111"/>
      <c r="K48" s="111"/>
      <c r="L48" s="111"/>
      <c r="M48" s="111"/>
      <c r="N48" s="111"/>
      <c r="O48" s="113"/>
      <c r="P48" s="112"/>
      <c r="Q48" s="111" t="s">
        <v>25</v>
      </c>
      <c r="R48" s="111" t="s">
        <v>25</v>
      </c>
      <c r="S48" s="111" t="s">
        <v>25</v>
      </c>
      <c r="T48" s="111" t="s">
        <v>25</v>
      </c>
      <c r="U48" s="111" t="s">
        <v>25</v>
      </c>
      <c r="V48" s="113"/>
      <c r="W48" s="112"/>
      <c r="X48" s="111"/>
      <c r="Y48" s="111"/>
      <c r="Z48" s="111"/>
      <c r="AA48" s="111"/>
      <c r="AB48" s="111"/>
      <c r="AC48" s="113"/>
      <c r="AD48" s="112"/>
      <c r="AE48" s="111" t="s">
        <v>34</v>
      </c>
      <c r="AF48" s="111" t="s">
        <v>34</v>
      </c>
      <c r="AG48" s="111" t="s">
        <v>34</v>
      </c>
      <c r="AH48" s="111" t="s">
        <v>34</v>
      </c>
      <c r="AI48" s="111" t="s">
        <v>34</v>
      </c>
      <c r="AJ48" s="113"/>
    </row>
    <row r="49" spans="1:36" ht="15.5" x14ac:dyDescent="0.35">
      <c r="A49" s="100">
        <v>139</v>
      </c>
      <c r="B49" s="108"/>
      <c r="C49" s="108">
        <v>21005339</v>
      </c>
      <c r="D49" s="109" t="s">
        <v>27</v>
      </c>
      <c r="E49" s="110">
        <v>0.6</v>
      </c>
      <c r="F49" s="115">
        <v>7</v>
      </c>
      <c r="G49" s="115">
        <v>7</v>
      </c>
      <c r="H49" s="111" t="s">
        <v>33</v>
      </c>
      <c r="I49" s="112"/>
      <c r="J49" s="111"/>
      <c r="K49" s="111"/>
      <c r="L49" s="111"/>
      <c r="M49" s="111"/>
      <c r="N49" s="111"/>
      <c r="O49" s="113"/>
      <c r="P49" s="112"/>
      <c r="Q49" s="111" t="s">
        <v>34</v>
      </c>
      <c r="R49" s="111" t="s">
        <v>34</v>
      </c>
      <c r="S49" s="111" t="s">
        <v>34</v>
      </c>
      <c r="T49" s="111" t="s">
        <v>34</v>
      </c>
      <c r="U49" s="111" t="s">
        <v>34</v>
      </c>
      <c r="V49" s="113" t="s">
        <v>34</v>
      </c>
      <c r="W49" s="112"/>
      <c r="X49" s="111"/>
      <c r="Y49" s="111"/>
      <c r="Z49" s="111"/>
      <c r="AA49" s="111"/>
      <c r="AB49" s="111"/>
      <c r="AC49" s="113"/>
      <c r="AD49" s="112"/>
      <c r="AE49" s="111" t="s">
        <v>25</v>
      </c>
      <c r="AF49" s="111" t="s">
        <v>25</v>
      </c>
      <c r="AG49" s="111" t="s">
        <v>25</v>
      </c>
      <c r="AH49" s="111" t="s">
        <v>25</v>
      </c>
      <c r="AI49" s="111" t="s">
        <v>25</v>
      </c>
      <c r="AJ49" s="113" t="s">
        <v>25</v>
      </c>
    </row>
    <row r="50" spans="1:36" ht="15.5" x14ac:dyDescent="0.35">
      <c r="A50" s="100">
        <v>140</v>
      </c>
      <c r="B50" s="108"/>
      <c r="C50" s="108">
        <v>21005340</v>
      </c>
      <c r="D50" s="109" t="s">
        <v>27</v>
      </c>
      <c r="E50" s="110">
        <v>0.7</v>
      </c>
      <c r="F50" s="115">
        <v>7</v>
      </c>
      <c r="G50" s="115">
        <v>7</v>
      </c>
      <c r="H50" s="111" t="s">
        <v>33</v>
      </c>
      <c r="I50" s="112" t="s">
        <v>34</v>
      </c>
      <c r="J50" s="111"/>
      <c r="K50" s="111"/>
      <c r="L50" s="111"/>
      <c r="M50" s="111"/>
      <c r="N50" s="111"/>
      <c r="O50" s="113"/>
      <c r="P50" s="112"/>
      <c r="Q50" s="111" t="s">
        <v>34</v>
      </c>
      <c r="R50" s="111" t="s">
        <v>34</v>
      </c>
      <c r="S50" s="111" t="s">
        <v>34</v>
      </c>
      <c r="T50" s="111" t="s">
        <v>34</v>
      </c>
      <c r="U50" s="111" t="s">
        <v>34</v>
      </c>
      <c r="V50" s="113"/>
      <c r="W50" s="112"/>
      <c r="X50" s="111"/>
      <c r="Y50" s="111"/>
      <c r="Z50" s="111" t="s">
        <v>25</v>
      </c>
      <c r="AA50" s="111" t="s">
        <v>25</v>
      </c>
      <c r="AB50" s="111" t="s">
        <v>25</v>
      </c>
      <c r="AC50" s="113" t="s">
        <v>25</v>
      </c>
      <c r="AD50" s="112" t="s">
        <v>25</v>
      </c>
      <c r="AE50" s="111" t="s">
        <v>25</v>
      </c>
      <c r="AF50" s="111" t="s">
        <v>25</v>
      </c>
      <c r="AG50" s="111"/>
      <c r="AH50" s="111"/>
      <c r="AI50" s="111"/>
      <c r="AJ50" s="113" t="s">
        <v>34</v>
      </c>
    </row>
    <row r="51" spans="1:36" ht="15.5" x14ac:dyDescent="0.35">
      <c r="A51" s="100">
        <v>141</v>
      </c>
      <c r="B51" s="108"/>
      <c r="C51" s="108">
        <v>21005341</v>
      </c>
      <c r="D51" s="109" t="s">
        <v>27</v>
      </c>
      <c r="E51" s="110">
        <v>0.7</v>
      </c>
      <c r="F51" s="115">
        <v>7</v>
      </c>
      <c r="G51" s="115">
        <v>7</v>
      </c>
      <c r="H51" s="111" t="s">
        <v>33</v>
      </c>
      <c r="I51" s="112" t="s">
        <v>25</v>
      </c>
      <c r="J51" s="111"/>
      <c r="K51" s="111"/>
      <c r="L51" s="111" t="s">
        <v>25</v>
      </c>
      <c r="M51" s="111" t="s">
        <v>25</v>
      </c>
      <c r="N51" s="111"/>
      <c r="O51" s="113"/>
      <c r="P51" s="112" t="s">
        <v>25</v>
      </c>
      <c r="Q51" s="111" t="s">
        <v>25</v>
      </c>
      <c r="R51" s="111" t="s">
        <v>25</v>
      </c>
      <c r="S51" s="111"/>
      <c r="T51" s="111"/>
      <c r="U51" s="111"/>
      <c r="V51" s="113"/>
      <c r="W51" s="112"/>
      <c r="X51" s="111"/>
      <c r="Y51" s="111"/>
      <c r="Z51" s="111" t="s">
        <v>34</v>
      </c>
      <c r="AA51" s="111" t="s">
        <v>34</v>
      </c>
      <c r="AB51" s="111" t="s">
        <v>34</v>
      </c>
      <c r="AC51" s="113" t="s">
        <v>34</v>
      </c>
      <c r="AD51" s="112" t="s">
        <v>34</v>
      </c>
      <c r="AE51" s="111" t="s">
        <v>34</v>
      </c>
      <c r="AF51" s="111" t="s">
        <v>34</v>
      </c>
      <c r="AG51" s="111"/>
      <c r="AH51" s="111"/>
      <c r="AI51" s="111"/>
      <c r="AJ51" s="113" t="s">
        <v>25</v>
      </c>
    </row>
    <row r="52" spans="1:36" ht="15.5" x14ac:dyDescent="0.35">
      <c r="A52" s="100">
        <v>142</v>
      </c>
      <c r="B52" s="108"/>
      <c r="C52" s="108">
        <v>21005342</v>
      </c>
      <c r="D52" s="109" t="s">
        <v>27</v>
      </c>
      <c r="E52" s="110">
        <v>0.7</v>
      </c>
      <c r="F52" s="115">
        <v>7</v>
      </c>
      <c r="G52" s="115">
        <v>7</v>
      </c>
      <c r="H52" s="111" t="s">
        <v>33</v>
      </c>
      <c r="I52" s="112"/>
      <c r="J52" s="111" t="s">
        <v>34</v>
      </c>
      <c r="K52" s="111" t="s">
        <v>34</v>
      </c>
      <c r="L52" s="111" t="s">
        <v>34</v>
      </c>
      <c r="M52" s="111" t="s">
        <v>34</v>
      </c>
      <c r="N52" s="111"/>
      <c r="O52" s="113"/>
      <c r="P52" s="112"/>
      <c r="Q52" s="111"/>
      <c r="R52" s="111"/>
      <c r="S52" s="111"/>
      <c r="T52" s="111" t="s">
        <v>25</v>
      </c>
      <c r="U52" s="111" t="s">
        <v>25</v>
      </c>
      <c r="V52" s="113" t="s">
        <v>25</v>
      </c>
      <c r="W52" s="112" t="s">
        <v>25</v>
      </c>
      <c r="X52" s="111" t="s">
        <v>25</v>
      </c>
      <c r="Y52" s="111" t="s">
        <v>25</v>
      </c>
      <c r="Z52" s="111" t="s">
        <v>25</v>
      </c>
      <c r="AA52" s="111"/>
      <c r="AB52" s="111"/>
      <c r="AC52" s="113"/>
      <c r="AD52" s="112"/>
      <c r="AE52" s="111"/>
      <c r="AF52" s="111"/>
      <c r="AG52" s="111" t="s">
        <v>34</v>
      </c>
      <c r="AH52" s="111" t="s">
        <v>34</v>
      </c>
      <c r="AI52" s="111" t="s">
        <v>34</v>
      </c>
      <c r="AJ52" s="113"/>
    </row>
    <row r="53" spans="1:36" ht="15.5" x14ac:dyDescent="0.35">
      <c r="A53" s="100">
        <v>143</v>
      </c>
      <c r="B53" s="108"/>
      <c r="C53" s="108">
        <v>21005343</v>
      </c>
      <c r="D53" s="109" t="s">
        <v>27</v>
      </c>
      <c r="E53" s="110">
        <v>0.7</v>
      </c>
      <c r="F53" s="115">
        <v>7</v>
      </c>
      <c r="G53" s="115">
        <v>7</v>
      </c>
      <c r="H53" s="111" t="s">
        <v>33</v>
      </c>
      <c r="I53" s="112"/>
      <c r="J53" s="111"/>
      <c r="K53" s="111"/>
      <c r="L53" s="111" t="s">
        <v>34</v>
      </c>
      <c r="M53" s="111" t="s">
        <v>34</v>
      </c>
      <c r="N53" s="120" t="s">
        <v>34</v>
      </c>
      <c r="O53" s="113" t="s">
        <v>34</v>
      </c>
      <c r="P53" s="112" t="s">
        <v>34</v>
      </c>
      <c r="Q53" s="111" t="s">
        <v>34</v>
      </c>
      <c r="R53" s="111" t="s">
        <v>34</v>
      </c>
      <c r="S53" s="111"/>
      <c r="T53" s="111"/>
      <c r="U53" s="111"/>
      <c r="V53" s="113"/>
      <c r="W53" s="112"/>
      <c r="X53" s="111"/>
      <c r="Y53" s="111"/>
      <c r="Z53" s="111" t="s">
        <v>25</v>
      </c>
      <c r="AA53" s="111" t="s">
        <v>25</v>
      </c>
      <c r="AB53" s="111"/>
      <c r="AC53" s="113"/>
      <c r="AD53" s="112" t="s">
        <v>25</v>
      </c>
      <c r="AE53" s="111" t="s">
        <v>25</v>
      </c>
      <c r="AF53" s="111" t="s">
        <v>25</v>
      </c>
      <c r="AG53" s="111" t="s">
        <v>25</v>
      </c>
      <c r="AH53" s="111" t="s">
        <v>25</v>
      </c>
      <c r="AI53" s="111"/>
      <c r="AJ53" s="113"/>
    </row>
    <row r="54" spans="1:36" ht="15.5" x14ac:dyDescent="0.35">
      <c r="A54" s="100">
        <v>144</v>
      </c>
      <c r="B54" s="108"/>
      <c r="C54" s="108">
        <v>21005344</v>
      </c>
      <c r="D54" s="109" t="s">
        <v>27</v>
      </c>
      <c r="E54" s="110">
        <v>0.5</v>
      </c>
      <c r="F54" s="115">
        <v>5</v>
      </c>
      <c r="G54" s="115">
        <v>5</v>
      </c>
      <c r="H54" s="111" t="s">
        <v>33</v>
      </c>
      <c r="I54" s="112" t="s">
        <v>25</v>
      </c>
      <c r="J54" s="111" t="s">
        <v>25</v>
      </c>
      <c r="K54" s="111" t="s">
        <v>25</v>
      </c>
      <c r="L54" s="111"/>
      <c r="M54" s="111"/>
      <c r="N54" s="111"/>
      <c r="O54" s="113"/>
      <c r="P54" s="112"/>
      <c r="Q54" s="111"/>
      <c r="R54" s="111"/>
      <c r="S54" s="111" t="s">
        <v>25</v>
      </c>
      <c r="T54" s="111" t="s">
        <v>25</v>
      </c>
      <c r="U54" s="111"/>
      <c r="V54" s="113"/>
      <c r="W54" s="112" t="s">
        <v>34</v>
      </c>
      <c r="X54" s="111" t="s">
        <v>34</v>
      </c>
      <c r="Y54" s="111" t="s">
        <v>34</v>
      </c>
      <c r="Z54" s="111" t="s">
        <v>34</v>
      </c>
      <c r="AA54" s="111" t="s">
        <v>34</v>
      </c>
      <c r="AB54" s="111"/>
      <c r="AC54" s="113"/>
      <c r="AD54" s="112"/>
      <c r="AE54" s="111"/>
      <c r="AF54" s="111"/>
      <c r="AG54" s="111"/>
      <c r="AH54" s="111"/>
      <c r="AI54" s="111"/>
      <c r="AJ54" s="113"/>
    </row>
    <row r="55" spans="1:36" ht="15.5" x14ac:dyDescent="0.35">
      <c r="A55" s="100">
        <v>145</v>
      </c>
      <c r="B55" s="108"/>
      <c r="C55" s="108">
        <v>21005345</v>
      </c>
      <c r="D55" s="109" t="s">
        <v>27</v>
      </c>
      <c r="E55" s="110">
        <v>0.7</v>
      </c>
      <c r="F55" s="115">
        <v>14</v>
      </c>
      <c r="G55" s="115"/>
      <c r="H55" s="111" t="s">
        <v>25</v>
      </c>
      <c r="I55" s="112"/>
      <c r="J55" s="111"/>
      <c r="K55" s="111"/>
      <c r="L55" s="111"/>
      <c r="M55" s="111"/>
      <c r="N55" s="111"/>
      <c r="O55" s="113"/>
      <c r="P55" s="112" t="s">
        <v>25</v>
      </c>
      <c r="Q55" s="111" t="s">
        <v>25</v>
      </c>
      <c r="R55" s="111" t="s">
        <v>25</v>
      </c>
      <c r="S55" s="111" t="s">
        <v>25</v>
      </c>
      <c r="T55" s="111" t="s">
        <v>25</v>
      </c>
      <c r="U55" s="111" t="s">
        <v>25</v>
      </c>
      <c r="V55" s="113" t="s">
        <v>25</v>
      </c>
      <c r="W55" s="112"/>
      <c r="X55" s="111"/>
      <c r="Y55" s="111"/>
      <c r="Z55" s="111"/>
      <c r="AA55" s="111"/>
      <c r="AB55" s="111"/>
      <c r="AC55" s="113"/>
      <c r="AD55" s="112" t="s">
        <v>25</v>
      </c>
      <c r="AE55" s="111" t="s">
        <v>25</v>
      </c>
      <c r="AF55" s="111" t="s">
        <v>25</v>
      </c>
      <c r="AG55" s="111" t="s">
        <v>25</v>
      </c>
      <c r="AH55" s="111" t="s">
        <v>25</v>
      </c>
      <c r="AI55" s="111" t="s">
        <v>25</v>
      </c>
      <c r="AJ55" s="113" t="s">
        <v>25</v>
      </c>
    </row>
    <row r="56" spans="1:36" ht="15.5" x14ac:dyDescent="0.35">
      <c r="A56" s="100">
        <v>146</v>
      </c>
      <c r="B56" s="108"/>
      <c r="C56" s="108">
        <v>21005346</v>
      </c>
      <c r="D56" s="109" t="s">
        <v>27</v>
      </c>
      <c r="E56" s="110">
        <v>0.7</v>
      </c>
      <c r="F56" s="115">
        <v>14</v>
      </c>
      <c r="G56" s="115"/>
      <c r="H56" s="111" t="s">
        <v>25</v>
      </c>
      <c r="I56" s="112" t="s">
        <v>25</v>
      </c>
      <c r="J56" s="111" t="s">
        <v>25</v>
      </c>
      <c r="K56" s="111" t="s">
        <v>25</v>
      </c>
      <c r="L56" s="111" t="s">
        <v>25</v>
      </c>
      <c r="M56" s="111" t="s">
        <v>25</v>
      </c>
      <c r="N56" s="111" t="s">
        <v>25</v>
      </c>
      <c r="O56" s="113" t="s">
        <v>25</v>
      </c>
      <c r="P56" s="112"/>
      <c r="Q56" s="111"/>
      <c r="R56" s="111"/>
      <c r="S56" s="111"/>
      <c r="T56" s="111"/>
      <c r="U56" s="111"/>
      <c r="V56" s="113"/>
      <c r="W56" s="112" t="s">
        <v>25</v>
      </c>
      <c r="X56" s="111" t="s">
        <v>25</v>
      </c>
      <c r="Y56" s="111" t="s">
        <v>25</v>
      </c>
      <c r="Z56" s="111" t="s">
        <v>25</v>
      </c>
      <c r="AA56" s="111" t="s">
        <v>25</v>
      </c>
      <c r="AB56" s="111" t="s">
        <v>25</v>
      </c>
      <c r="AC56" s="113" t="s">
        <v>25</v>
      </c>
      <c r="AD56" s="112"/>
      <c r="AE56" s="111"/>
      <c r="AF56" s="111"/>
      <c r="AG56" s="111"/>
      <c r="AH56" s="111"/>
      <c r="AI56" s="111"/>
      <c r="AJ56" s="113"/>
    </row>
    <row r="57" spans="1:36" ht="15.5" x14ac:dyDescent="0.35">
      <c r="A57" s="95">
        <v>147</v>
      </c>
      <c r="B57" s="15"/>
      <c r="C57" s="15">
        <v>21005347</v>
      </c>
      <c r="D57" s="84" t="s">
        <v>27</v>
      </c>
      <c r="E57" s="33">
        <v>0.7</v>
      </c>
      <c r="F57" s="17"/>
      <c r="G57" s="17">
        <v>14</v>
      </c>
      <c r="H57" s="21" t="s">
        <v>31</v>
      </c>
      <c r="I57" s="19" t="s">
        <v>65</v>
      </c>
      <c r="J57" s="20" t="s">
        <v>65</v>
      </c>
      <c r="K57" s="20" t="s">
        <v>65</v>
      </c>
      <c r="L57" s="21" t="s">
        <v>65</v>
      </c>
      <c r="M57" s="21" t="s">
        <v>65</v>
      </c>
      <c r="N57" s="21" t="s">
        <v>65</v>
      </c>
      <c r="O57" s="22" t="s">
        <v>65</v>
      </c>
      <c r="P57" s="19" t="s">
        <v>31</v>
      </c>
      <c r="Q57" s="20" t="s">
        <v>31</v>
      </c>
      <c r="R57" s="20" t="s">
        <v>31</v>
      </c>
      <c r="S57" s="21" t="s">
        <v>31</v>
      </c>
      <c r="T57" s="21" t="s">
        <v>31</v>
      </c>
      <c r="U57" s="21" t="s">
        <v>31</v>
      </c>
      <c r="V57" s="22" t="s">
        <v>31</v>
      </c>
      <c r="W57" s="19" t="s">
        <v>65</v>
      </c>
      <c r="X57" s="20" t="s">
        <v>65</v>
      </c>
      <c r="Y57" s="20" t="s">
        <v>65</v>
      </c>
      <c r="Z57" s="21" t="s">
        <v>65</v>
      </c>
      <c r="AA57" s="21" t="s">
        <v>65</v>
      </c>
      <c r="AB57" s="21" t="s">
        <v>65</v>
      </c>
      <c r="AC57" s="22" t="s">
        <v>65</v>
      </c>
      <c r="AD57" s="19" t="s">
        <v>31</v>
      </c>
      <c r="AE57" s="20" t="s">
        <v>31</v>
      </c>
      <c r="AF57" s="20" t="s">
        <v>31</v>
      </c>
      <c r="AG57" s="21" t="s">
        <v>31</v>
      </c>
      <c r="AH57" s="21" t="s">
        <v>31</v>
      </c>
      <c r="AI57" s="21" t="s">
        <v>31</v>
      </c>
      <c r="AJ57" s="22" t="s">
        <v>31</v>
      </c>
    </row>
    <row r="58" spans="1:36" ht="15.5" x14ac:dyDescent="0.35">
      <c r="A58" s="95">
        <v>148</v>
      </c>
      <c r="B58" s="15"/>
      <c r="C58" s="15">
        <v>21005348</v>
      </c>
      <c r="D58" s="84" t="s">
        <v>27</v>
      </c>
      <c r="E58" s="33">
        <v>0.7</v>
      </c>
      <c r="F58" s="17"/>
      <c r="G58" s="17">
        <v>14</v>
      </c>
      <c r="H58" s="21" t="s">
        <v>31</v>
      </c>
      <c r="I58" s="19" t="s">
        <v>31</v>
      </c>
      <c r="J58" s="20" t="s">
        <v>31</v>
      </c>
      <c r="K58" s="20" t="s">
        <v>31</v>
      </c>
      <c r="L58" s="21" t="s">
        <v>31</v>
      </c>
      <c r="M58" s="21" t="s">
        <v>31</v>
      </c>
      <c r="N58" s="21" t="s">
        <v>31</v>
      </c>
      <c r="O58" s="22" t="s">
        <v>31</v>
      </c>
      <c r="P58" s="19" t="s">
        <v>65</v>
      </c>
      <c r="Q58" s="20" t="s">
        <v>65</v>
      </c>
      <c r="R58" s="20" t="s">
        <v>65</v>
      </c>
      <c r="S58" s="21" t="s">
        <v>65</v>
      </c>
      <c r="T58" s="21" t="s">
        <v>65</v>
      </c>
      <c r="U58" s="21" t="s">
        <v>65</v>
      </c>
      <c r="V58" s="22" t="s">
        <v>65</v>
      </c>
      <c r="W58" s="19" t="s">
        <v>31</v>
      </c>
      <c r="X58" s="20" t="s">
        <v>31</v>
      </c>
      <c r="Y58" s="20" t="s">
        <v>31</v>
      </c>
      <c r="Z58" s="21" t="s">
        <v>31</v>
      </c>
      <c r="AA58" s="21" t="s">
        <v>31</v>
      </c>
      <c r="AB58" s="21" t="s">
        <v>31</v>
      </c>
      <c r="AC58" s="22" t="s">
        <v>31</v>
      </c>
      <c r="AD58" s="19" t="s">
        <v>65</v>
      </c>
      <c r="AE58" s="20" t="s">
        <v>65</v>
      </c>
      <c r="AF58" s="20" t="s">
        <v>65</v>
      </c>
      <c r="AG58" s="21" t="s">
        <v>65</v>
      </c>
      <c r="AH58" s="21" t="s">
        <v>65</v>
      </c>
      <c r="AI58" s="21" t="s">
        <v>65</v>
      </c>
      <c r="AJ58" s="22" t="s">
        <v>65</v>
      </c>
    </row>
    <row r="59" spans="1:36" x14ac:dyDescent="0.35">
      <c r="B59" s="23" t="s">
        <v>35</v>
      </c>
      <c r="C59" s="23"/>
      <c r="D59" s="23"/>
      <c r="E59" s="24">
        <v>2.8</v>
      </c>
      <c r="H59" s="10"/>
    </row>
    <row r="60" spans="1:36" x14ac:dyDescent="0.35">
      <c r="B60" s="23" t="s">
        <v>36</v>
      </c>
      <c r="C60" s="23"/>
      <c r="D60" s="23"/>
      <c r="E60" s="24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x14ac:dyDescent="0.35">
      <c r="B62" s="10"/>
      <c r="C62" s="10"/>
      <c r="D62" s="10"/>
      <c r="E62" s="10"/>
      <c r="H62" s="27" t="s">
        <v>37</v>
      </c>
      <c r="I62" s="28">
        <f t="shared" ref="I62:AJ62" si="4">COUNTIF(I39:I58,"D8")+COUNTIF(I39:I58,"D12")</f>
        <v>5</v>
      </c>
      <c r="J62" s="28">
        <f t="shared" si="4"/>
        <v>5</v>
      </c>
      <c r="K62" s="28">
        <f t="shared" si="4"/>
        <v>5</v>
      </c>
      <c r="L62" s="28">
        <f t="shared" si="4"/>
        <v>5</v>
      </c>
      <c r="M62" s="28">
        <f t="shared" si="4"/>
        <v>5</v>
      </c>
      <c r="N62" s="28">
        <f t="shared" si="4"/>
        <v>5</v>
      </c>
      <c r="O62" s="28">
        <f t="shared" si="4"/>
        <v>5</v>
      </c>
      <c r="P62" s="28">
        <f t="shared" si="4"/>
        <v>5</v>
      </c>
      <c r="Q62" s="28">
        <f t="shared" si="4"/>
        <v>5</v>
      </c>
      <c r="R62" s="28">
        <f t="shared" si="4"/>
        <v>5</v>
      </c>
      <c r="S62" s="28">
        <f t="shared" si="4"/>
        <v>5</v>
      </c>
      <c r="T62" s="28">
        <f t="shared" si="4"/>
        <v>6</v>
      </c>
      <c r="U62" s="28">
        <f t="shared" si="4"/>
        <v>6</v>
      </c>
      <c r="V62" s="28">
        <f t="shared" si="4"/>
        <v>5</v>
      </c>
      <c r="W62" s="28">
        <f t="shared" si="4"/>
        <v>5</v>
      </c>
      <c r="X62" s="28">
        <f t="shared" si="4"/>
        <v>5</v>
      </c>
      <c r="Y62" s="28">
        <f t="shared" si="4"/>
        <v>5</v>
      </c>
      <c r="Z62" s="28">
        <f t="shared" si="4"/>
        <v>6</v>
      </c>
      <c r="AA62" s="28">
        <f t="shared" si="4"/>
        <v>5</v>
      </c>
      <c r="AB62" s="28">
        <f t="shared" si="4"/>
        <v>5</v>
      </c>
      <c r="AC62" s="28">
        <f t="shared" si="4"/>
        <v>5</v>
      </c>
      <c r="AD62" s="28">
        <f t="shared" si="4"/>
        <v>6</v>
      </c>
      <c r="AE62" s="28">
        <f t="shared" si="4"/>
        <v>5</v>
      </c>
      <c r="AF62" s="28">
        <f t="shared" si="4"/>
        <v>5</v>
      </c>
      <c r="AG62" s="28">
        <f t="shared" si="4"/>
        <v>6</v>
      </c>
      <c r="AH62" s="28">
        <f t="shared" si="4"/>
        <v>6</v>
      </c>
      <c r="AI62" s="28">
        <f t="shared" si="4"/>
        <v>5</v>
      </c>
      <c r="AJ62" s="28">
        <f t="shared" si="4"/>
        <v>5</v>
      </c>
    </row>
    <row r="63" spans="1:36" x14ac:dyDescent="0.35">
      <c r="D63" s="10"/>
      <c r="E63" s="10"/>
      <c r="H63" s="29" t="s">
        <v>38</v>
      </c>
      <c r="I63" s="30">
        <f t="shared" ref="I63:AJ63" si="5">(COUNTIF(I39:I58,"E8"))+COUNTIF(I39:I58,"D12")</f>
        <v>4</v>
      </c>
      <c r="J63" s="30">
        <f t="shared" si="5"/>
        <v>4</v>
      </c>
      <c r="K63" s="30">
        <f t="shared" si="5"/>
        <v>4</v>
      </c>
      <c r="L63" s="30">
        <f t="shared" si="5"/>
        <v>4</v>
      </c>
      <c r="M63" s="30">
        <f t="shared" si="5"/>
        <v>4</v>
      </c>
      <c r="N63" s="30">
        <f t="shared" si="5"/>
        <v>4</v>
      </c>
      <c r="O63" s="30">
        <f t="shared" si="5"/>
        <v>4</v>
      </c>
      <c r="P63" s="30">
        <f t="shared" si="5"/>
        <v>4</v>
      </c>
      <c r="Q63" s="30">
        <f t="shared" si="5"/>
        <v>4</v>
      </c>
      <c r="R63" s="30">
        <f t="shared" si="5"/>
        <v>4</v>
      </c>
      <c r="S63" s="30">
        <f t="shared" si="5"/>
        <v>5</v>
      </c>
      <c r="T63" s="30">
        <f t="shared" si="5"/>
        <v>4</v>
      </c>
      <c r="U63" s="30">
        <f t="shared" si="5"/>
        <v>4</v>
      </c>
      <c r="V63" s="30">
        <f t="shared" si="5"/>
        <v>4</v>
      </c>
      <c r="W63" s="30">
        <f t="shared" si="5"/>
        <v>4</v>
      </c>
      <c r="X63" s="30">
        <f t="shared" si="5"/>
        <v>4</v>
      </c>
      <c r="Y63" s="30">
        <f t="shared" si="5"/>
        <v>4</v>
      </c>
      <c r="Z63" s="30">
        <f t="shared" si="5"/>
        <v>4</v>
      </c>
      <c r="AA63" s="30">
        <f t="shared" si="5"/>
        <v>4</v>
      </c>
      <c r="AB63" s="30">
        <f t="shared" si="5"/>
        <v>4</v>
      </c>
      <c r="AC63" s="30">
        <f t="shared" si="5"/>
        <v>4</v>
      </c>
      <c r="AD63" s="30">
        <f t="shared" si="5"/>
        <v>4</v>
      </c>
      <c r="AE63" s="30">
        <f t="shared" si="5"/>
        <v>4</v>
      </c>
      <c r="AF63" s="30">
        <f t="shared" si="5"/>
        <v>4</v>
      </c>
      <c r="AG63" s="30">
        <f t="shared" si="5"/>
        <v>4</v>
      </c>
      <c r="AH63" s="30">
        <f t="shared" si="5"/>
        <v>4</v>
      </c>
      <c r="AI63" s="30">
        <f t="shared" si="5"/>
        <v>5</v>
      </c>
      <c r="AJ63" s="30">
        <f t="shared" si="5"/>
        <v>4</v>
      </c>
    </row>
    <row r="64" spans="1:36" x14ac:dyDescent="0.35">
      <c r="D64" s="10"/>
      <c r="E64" s="10"/>
      <c r="H64" s="29" t="s">
        <v>39</v>
      </c>
      <c r="I64" s="30">
        <f t="shared" ref="I64:AJ64" si="6">(COUNTIF(I39:I58,"E8"))+COUNTIF(I39:I58,"N12")</f>
        <v>4</v>
      </c>
      <c r="J64" s="30">
        <f t="shared" si="6"/>
        <v>4</v>
      </c>
      <c r="K64" s="30">
        <f t="shared" si="6"/>
        <v>4</v>
      </c>
      <c r="L64" s="30">
        <f t="shared" si="6"/>
        <v>4</v>
      </c>
      <c r="M64" s="30">
        <f t="shared" si="6"/>
        <v>4</v>
      </c>
      <c r="N64" s="30">
        <f t="shared" si="6"/>
        <v>4</v>
      </c>
      <c r="O64" s="30">
        <f t="shared" si="6"/>
        <v>4</v>
      </c>
      <c r="P64" s="30">
        <f t="shared" si="6"/>
        <v>4</v>
      </c>
      <c r="Q64" s="30">
        <f t="shared" si="6"/>
        <v>4</v>
      </c>
      <c r="R64" s="30">
        <f t="shared" si="6"/>
        <v>4</v>
      </c>
      <c r="S64" s="30">
        <f t="shared" si="6"/>
        <v>5</v>
      </c>
      <c r="T64" s="30">
        <f t="shared" si="6"/>
        <v>4</v>
      </c>
      <c r="U64" s="30">
        <f t="shared" si="6"/>
        <v>4</v>
      </c>
      <c r="V64" s="30">
        <f t="shared" si="6"/>
        <v>4</v>
      </c>
      <c r="W64" s="30">
        <f t="shared" si="6"/>
        <v>4</v>
      </c>
      <c r="X64" s="30">
        <f t="shared" si="6"/>
        <v>4</v>
      </c>
      <c r="Y64" s="30">
        <f t="shared" si="6"/>
        <v>4</v>
      </c>
      <c r="Z64" s="30">
        <f t="shared" si="6"/>
        <v>4</v>
      </c>
      <c r="AA64" s="30">
        <f t="shared" si="6"/>
        <v>4</v>
      </c>
      <c r="AB64" s="30">
        <f t="shared" si="6"/>
        <v>4</v>
      </c>
      <c r="AC64" s="30">
        <f t="shared" si="6"/>
        <v>4</v>
      </c>
      <c r="AD64" s="30">
        <f t="shared" si="6"/>
        <v>4</v>
      </c>
      <c r="AE64" s="30">
        <f t="shared" si="6"/>
        <v>4</v>
      </c>
      <c r="AF64" s="30">
        <f t="shared" si="6"/>
        <v>4</v>
      </c>
      <c r="AG64" s="30">
        <f t="shared" si="6"/>
        <v>4</v>
      </c>
      <c r="AH64" s="30">
        <f t="shared" si="6"/>
        <v>4</v>
      </c>
      <c r="AI64" s="30">
        <f t="shared" si="6"/>
        <v>5</v>
      </c>
      <c r="AJ64" s="30">
        <f t="shared" si="6"/>
        <v>4</v>
      </c>
    </row>
    <row r="65" spans="1:36" x14ac:dyDescent="0.35">
      <c r="B65" s="10"/>
      <c r="C65" s="10"/>
      <c r="D65" s="10"/>
      <c r="E65" s="10"/>
      <c r="H65" s="29" t="s">
        <v>40</v>
      </c>
      <c r="I65" s="30">
        <f t="shared" ref="I65:AJ65" si="7">COUNTIF(I39:I58,"N8")+COUNTIF(I39:I58,"N12")</f>
        <v>2</v>
      </c>
      <c r="J65" s="30">
        <f t="shared" si="7"/>
        <v>2</v>
      </c>
      <c r="K65" s="30">
        <f t="shared" si="7"/>
        <v>2</v>
      </c>
      <c r="L65" s="30">
        <f t="shared" si="7"/>
        <v>2</v>
      </c>
      <c r="M65" s="30">
        <f t="shared" si="7"/>
        <v>2</v>
      </c>
      <c r="N65" s="30">
        <f t="shared" si="7"/>
        <v>2</v>
      </c>
      <c r="O65" s="30">
        <f t="shared" si="7"/>
        <v>2</v>
      </c>
      <c r="P65" s="30">
        <f t="shared" si="7"/>
        <v>2</v>
      </c>
      <c r="Q65" s="30">
        <f t="shared" si="7"/>
        <v>2</v>
      </c>
      <c r="R65" s="30">
        <f t="shared" si="7"/>
        <v>2</v>
      </c>
      <c r="S65" s="30">
        <f t="shared" si="7"/>
        <v>2</v>
      </c>
      <c r="T65" s="30">
        <f t="shared" si="7"/>
        <v>2</v>
      </c>
      <c r="U65" s="30">
        <f t="shared" si="7"/>
        <v>2</v>
      </c>
      <c r="V65" s="30">
        <f t="shared" si="7"/>
        <v>2</v>
      </c>
      <c r="W65" s="30">
        <f t="shared" si="7"/>
        <v>2</v>
      </c>
      <c r="X65" s="30">
        <f t="shared" si="7"/>
        <v>2</v>
      </c>
      <c r="Y65" s="30">
        <f t="shared" si="7"/>
        <v>2</v>
      </c>
      <c r="Z65" s="30">
        <f t="shared" si="7"/>
        <v>2</v>
      </c>
      <c r="AA65" s="30">
        <f t="shared" si="7"/>
        <v>2</v>
      </c>
      <c r="AB65" s="30">
        <f t="shared" si="7"/>
        <v>2</v>
      </c>
      <c r="AC65" s="30">
        <f t="shared" si="7"/>
        <v>2</v>
      </c>
      <c r="AD65" s="30">
        <f t="shared" si="7"/>
        <v>2</v>
      </c>
      <c r="AE65" s="30">
        <f t="shared" si="7"/>
        <v>2</v>
      </c>
      <c r="AF65" s="30">
        <f t="shared" si="7"/>
        <v>2</v>
      </c>
      <c r="AG65" s="30">
        <f t="shared" si="7"/>
        <v>2</v>
      </c>
      <c r="AH65" s="30">
        <f t="shared" si="7"/>
        <v>2</v>
      </c>
      <c r="AI65" s="30">
        <f t="shared" si="7"/>
        <v>2</v>
      </c>
      <c r="AJ65" s="30">
        <f t="shared" si="7"/>
        <v>2</v>
      </c>
    </row>
    <row r="72" spans="1:36" ht="15" thickBot="1" x14ac:dyDescent="0.4">
      <c r="B72" s="1" t="s">
        <v>66</v>
      </c>
      <c r="C72" s="1"/>
      <c r="D72" s="125" t="s">
        <v>100</v>
      </c>
      <c r="E72" s="125"/>
      <c r="F72" s="125"/>
      <c r="G72" s="125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36" t="s">
        <v>4</v>
      </c>
      <c r="C73" s="138" t="s">
        <v>5</v>
      </c>
      <c r="D73" s="31"/>
      <c r="E73" s="130" t="s">
        <v>7</v>
      </c>
      <c r="F73" s="128" t="s">
        <v>8</v>
      </c>
      <c r="G73" s="128" t="s">
        <v>9</v>
      </c>
      <c r="H73" s="130" t="s">
        <v>10</v>
      </c>
      <c r="I73" s="132" t="s">
        <v>11</v>
      </c>
      <c r="J73" s="133"/>
      <c r="K73" s="133"/>
      <c r="L73" s="133"/>
      <c r="M73" s="133"/>
      <c r="N73" s="133"/>
      <c r="O73" s="134"/>
      <c r="P73" s="132" t="s">
        <v>12</v>
      </c>
      <c r="Q73" s="133"/>
      <c r="R73" s="133"/>
      <c r="S73" s="133"/>
      <c r="T73" s="133"/>
      <c r="U73" s="133"/>
      <c r="V73" s="134"/>
      <c r="W73" s="132" t="s">
        <v>13</v>
      </c>
      <c r="X73" s="133"/>
      <c r="Y73" s="133"/>
      <c r="Z73" s="133"/>
      <c r="AA73" s="133"/>
      <c r="AB73" s="133"/>
      <c r="AC73" s="134"/>
      <c r="AD73" s="132" t="s">
        <v>14</v>
      </c>
      <c r="AE73" s="133"/>
      <c r="AF73" s="133"/>
      <c r="AG73" s="133"/>
      <c r="AH73" s="133"/>
      <c r="AI73" s="133"/>
      <c r="AJ73" s="134"/>
    </row>
    <row r="74" spans="1:36" x14ac:dyDescent="0.35">
      <c r="B74" s="137"/>
      <c r="C74" s="139"/>
      <c r="D74" s="32" t="s">
        <v>6</v>
      </c>
      <c r="E74" s="131"/>
      <c r="F74" s="129"/>
      <c r="G74" s="129"/>
      <c r="H74" s="131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95">
        <v>149</v>
      </c>
      <c r="B76" s="15"/>
      <c r="C76" s="15">
        <v>21005378</v>
      </c>
      <c r="D76" s="84" t="s">
        <v>27</v>
      </c>
      <c r="E76" s="33">
        <v>1</v>
      </c>
      <c r="F76" s="17">
        <v>7</v>
      </c>
      <c r="G76" s="17">
        <v>7</v>
      </c>
      <c r="H76" s="21" t="s">
        <v>28</v>
      </c>
      <c r="I76" s="19" t="s">
        <v>29</v>
      </c>
      <c r="J76" s="20" t="s">
        <v>29</v>
      </c>
      <c r="K76" s="20" t="s">
        <v>29</v>
      </c>
      <c r="L76" s="21" t="s">
        <v>65</v>
      </c>
      <c r="M76" s="21" t="s">
        <v>65</v>
      </c>
      <c r="N76" s="21" t="s">
        <v>29</v>
      </c>
      <c r="O76" s="22" t="s">
        <v>29</v>
      </c>
      <c r="P76" s="19" t="s">
        <v>65</v>
      </c>
      <c r="Q76" s="20" t="s">
        <v>65</v>
      </c>
      <c r="R76" s="20" t="s">
        <v>65</v>
      </c>
      <c r="S76" s="21" t="s">
        <v>29</v>
      </c>
      <c r="T76" s="21" t="s">
        <v>25</v>
      </c>
      <c r="U76" s="21" t="s">
        <v>65</v>
      </c>
      <c r="V76" s="22" t="s">
        <v>65</v>
      </c>
      <c r="W76" s="19" t="s">
        <v>30</v>
      </c>
      <c r="X76" s="20" t="s">
        <v>30</v>
      </c>
      <c r="Y76" s="20" t="s">
        <v>30</v>
      </c>
      <c r="Z76" s="21" t="s">
        <v>65</v>
      </c>
      <c r="AA76" s="21" t="s">
        <v>65</v>
      </c>
      <c r="AB76" s="21" t="s">
        <v>30</v>
      </c>
      <c r="AC76" s="22" t="s">
        <v>30</v>
      </c>
      <c r="AD76" s="19" t="s">
        <v>65</v>
      </c>
      <c r="AE76" s="20" t="s">
        <v>65</v>
      </c>
      <c r="AF76" s="20" t="s">
        <v>65</v>
      </c>
      <c r="AG76" s="21" t="s">
        <v>30</v>
      </c>
      <c r="AH76" s="21" t="s">
        <v>31</v>
      </c>
      <c r="AI76" s="21" t="s">
        <v>65</v>
      </c>
      <c r="AJ76" s="22" t="s">
        <v>65</v>
      </c>
    </row>
    <row r="77" spans="1:36" ht="15.5" x14ac:dyDescent="0.35">
      <c r="A77" s="100">
        <v>150</v>
      </c>
      <c r="B77" s="108"/>
      <c r="C77" s="108">
        <v>21005379</v>
      </c>
      <c r="D77" s="109" t="s">
        <v>27</v>
      </c>
      <c r="E77" s="110">
        <v>1</v>
      </c>
      <c r="F77" s="115">
        <v>7</v>
      </c>
      <c r="G77" s="115">
        <v>7</v>
      </c>
      <c r="H77" s="111" t="s">
        <v>28</v>
      </c>
      <c r="I77" s="112" t="s">
        <v>30</v>
      </c>
      <c r="J77" s="111" t="s">
        <v>30</v>
      </c>
      <c r="K77" s="111" t="s">
        <v>30</v>
      </c>
      <c r="L77" s="111" t="s">
        <v>65</v>
      </c>
      <c r="M77" s="111" t="s">
        <v>65</v>
      </c>
      <c r="N77" s="111" t="s">
        <v>30</v>
      </c>
      <c r="O77" s="113" t="s">
        <v>30</v>
      </c>
      <c r="P77" s="112" t="s">
        <v>65</v>
      </c>
      <c r="Q77" s="111" t="s">
        <v>65</v>
      </c>
      <c r="R77" s="111" t="s">
        <v>65</v>
      </c>
      <c r="S77" s="111" t="s">
        <v>30</v>
      </c>
      <c r="T77" s="111" t="s">
        <v>31</v>
      </c>
      <c r="U77" s="111" t="s">
        <v>65</v>
      </c>
      <c r="V77" s="113" t="s">
        <v>65</v>
      </c>
      <c r="W77" s="112" t="s">
        <v>29</v>
      </c>
      <c r="X77" s="111" t="s">
        <v>29</v>
      </c>
      <c r="Y77" s="111" t="s">
        <v>29</v>
      </c>
      <c r="Z77" s="111" t="s">
        <v>65</v>
      </c>
      <c r="AA77" s="111" t="s">
        <v>65</v>
      </c>
      <c r="AB77" s="111" t="s">
        <v>29</v>
      </c>
      <c r="AC77" s="113" t="s">
        <v>29</v>
      </c>
      <c r="AD77" s="112" t="s">
        <v>65</v>
      </c>
      <c r="AE77" s="111" t="s">
        <v>65</v>
      </c>
      <c r="AF77" s="111" t="s">
        <v>65</v>
      </c>
      <c r="AG77" s="111" t="s">
        <v>29</v>
      </c>
      <c r="AH77" s="111" t="s">
        <v>25</v>
      </c>
      <c r="AI77" s="111" t="s">
        <v>65</v>
      </c>
      <c r="AJ77" s="113" t="s">
        <v>65</v>
      </c>
    </row>
    <row r="78" spans="1:36" ht="15.5" x14ac:dyDescent="0.35">
      <c r="A78" s="100">
        <v>151</v>
      </c>
      <c r="B78" s="108"/>
      <c r="C78" s="108">
        <v>21005380</v>
      </c>
      <c r="D78" s="109" t="s">
        <v>27</v>
      </c>
      <c r="E78" s="110">
        <v>1</v>
      </c>
      <c r="F78" s="115">
        <v>7</v>
      </c>
      <c r="G78" s="115">
        <v>7</v>
      </c>
      <c r="H78" s="111" t="s">
        <v>28</v>
      </c>
      <c r="I78" s="112" t="s">
        <v>65</v>
      </c>
      <c r="J78" s="111" t="s">
        <v>65</v>
      </c>
      <c r="K78" s="111" t="s">
        <v>65</v>
      </c>
      <c r="L78" s="111" t="s">
        <v>29</v>
      </c>
      <c r="M78" s="111" t="s">
        <v>29</v>
      </c>
      <c r="N78" s="111" t="s">
        <v>65</v>
      </c>
      <c r="O78" s="113" t="s">
        <v>65</v>
      </c>
      <c r="P78" s="112" t="s">
        <v>29</v>
      </c>
      <c r="Q78" s="111" t="s">
        <v>29</v>
      </c>
      <c r="R78" s="111" t="s">
        <v>29</v>
      </c>
      <c r="S78" s="111" t="s">
        <v>65</v>
      </c>
      <c r="T78" s="111" t="s">
        <v>65</v>
      </c>
      <c r="U78" s="111" t="s">
        <v>25</v>
      </c>
      <c r="V78" s="113" t="s">
        <v>29</v>
      </c>
      <c r="W78" s="112" t="s">
        <v>65</v>
      </c>
      <c r="X78" s="111" t="s">
        <v>65</v>
      </c>
      <c r="Y78" s="111" t="s">
        <v>65</v>
      </c>
      <c r="Z78" s="111" t="s">
        <v>30</v>
      </c>
      <c r="AA78" s="111" t="s">
        <v>30</v>
      </c>
      <c r="AB78" s="111" t="s">
        <v>65</v>
      </c>
      <c r="AC78" s="113" t="s">
        <v>65</v>
      </c>
      <c r="AD78" s="112" t="s">
        <v>30</v>
      </c>
      <c r="AE78" s="111" t="s">
        <v>30</v>
      </c>
      <c r="AF78" s="111" t="s">
        <v>30</v>
      </c>
      <c r="AG78" s="111" t="s">
        <v>65</v>
      </c>
      <c r="AH78" s="111" t="s">
        <v>65</v>
      </c>
      <c r="AI78" s="111" t="s">
        <v>31</v>
      </c>
      <c r="AJ78" s="113" t="s">
        <v>30</v>
      </c>
    </row>
    <row r="79" spans="1:36" ht="15.5" x14ac:dyDescent="0.35">
      <c r="A79" s="100">
        <v>152</v>
      </c>
      <c r="B79" s="108"/>
      <c r="C79" s="108">
        <v>21005381</v>
      </c>
      <c r="D79" s="109" t="s">
        <v>27</v>
      </c>
      <c r="E79" s="110">
        <v>1</v>
      </c>
      <c r="F79" s="115">
        <v>7</v>
      </c>
      <c r="G79" s="115">
        <v>7</v>
      </c>
      <c r="H79" s="111" t="s">
        <v>28</v>
      </c>
      <c r="I79" s="112" t="s">
        <v>65</v>
      </c>
      <c r="J79" s="111" t="s">
        <v>65</v>
      </c>
      <c r="K79" s="111" t="s">
        <v>65</v>
      </c>
      <c r="L79" s="111" t="s">
        <v>30</v>
      </c>
      <c r="M79" s="111" t="s">
        <v>30</v>
      </c>
      <c r="N79" s="111" t="s">
        <v>65</v>
      </c>
      <c r="O79" s="113" t="s">
        <v>65</v>
      </c>
      <c r="P79" s="112" t="s">
        <v>30</v>
      </c>
      <c r="Q79" s="111" t="s">
        <v>30</v>
      </c>
      <c r="R79" s="111" t="s">
        <v>30</v>
      </c>
      <c r="S79" s="111" t="s">
        <v>65</v>
      </c>
      <c r="T79" s="111" t="s">
        <v>65</v>
      </c>
      <c r="U79" s="111" t="s">
        <v>31</v>
      </c>
      <c r="V79" s="113" t="s">
        <v>30</v>
      </c>
      <c r="W79" s="112" t="s">
        <v>65</v>
      </c>
      <c r="X79" s="111" t="s">
        <v>65</v>
      </c>
      <c r="Y79" s="111" t="s">
        <v>65</v>
      </c>
      <c r="Z79" s="111" t="s">
        <v>29</v>
      </c>
      <c r="AA79" s="111" t="s">
        <v>29</v>
      </c>
      <c r="AB79" s="111" t="s">
        <v>65</v>
      </c>
      <c r="AC79" s="113" t="s">
        <v>65</v>
      </c>
      <c r="AD79" s="112" t="s">
        <v>29</v>
      </c>
      <c r="AE79" s="111" t="s">
        <v>29</v>
      </c>
      <c r="AF79" s="111" t="s">
        <v>29</v>
      </c>
      <c r="AG79" s="111" t="s">
        <v>65</v>
      </c>
      <c r="AH79" s="111" t="s">
        <v>65</v>
      </c>
      <c r="AI79" s="111" t="s">
        <v>25</v>
      </c>
      <c r="AJ79" s="113" t="s">
        <v>29</v>
      </c>
    </row>
    <row r="80" spans="1:36" ht="15.5" x14ac:dyDescent="0.35">
      <c r="A80" s="95">
        <v>153</v>
      </c>
      <c r="B80" s="15"/>
      <c r="C80" s="15">
        <v>21005382</v>
      </c>
      <c r="D80" s="84" t="s">
        <v>27</v>
      </c>
      <c r="E80" s="33">
        <v>0.75</v>
      </c>
      <c r="F80" s="17">
        <v>7</v>
      </c>
      <c r="G80" s="17">
        <v>8</v>
      </c>
      <c r="H80" s="21" t="s">
        <v>33</v>
      </c>
      <c r="I80" s="19" t="s">
        <v>34</v>
      </c>
      <c r="J80" s="20" t="s">
        <v>34</v>
      </c>
      <c r="K80" s="20" t="s">
        <v>34</v>
      </c>
      <c r="L80" s="21"/>
      <c r="M80" s="21"/>
      <c r="N80" s="21" t="s">
        <v>34</v>
      </c>
      <c r="O80" s="22" t="s">
        <v>34</v>
      </c>
      <c r="P80" s="19"/>
      <c r="Q80" s="20"/>
      <c r="R80" s="20"/>
      <c r="S80" s="21"/>
      <c r="T80" s="21"/>
      <c r="U80" s="21" t="s">
        <v>25</v>
      </c>
      <c r="V80" s="22" t="s">
        <v>25</v>
      </c>
      <c r="W80" s="19" t="s">
        <v>25</v>
      </c>
      <c r="X80" s="20" t="s">
        <v>25</v>
      </c>
      <c r="Y80" s="20" t="s">
        <v>25</v>
      </c>
      <c r="Z80" s="21"/>
      <c r="AA80" s="21"/>
      <c r="AB80" s="21" t="s">
        <v>25</v>
      </c>
      <c r="AC80" s="22" t="s">
        <v>25</v>
      </c>
      <c r="AD80" s="19"/>
      <c r="AE80" s="20"/>
      <c r="AF80" s="20"/>
      <c r="AG80" s="21"/>
      <c r="AH80" s="21" t="s">
        <v>34</v>
      </c>
      <c r="AI80" s="21" t="s">
        <v>34</v>
      </c>
      <c r="AJ80" s="22" t="s">
        <v>34</v>
      </c>
    </row>
    <row r="81" spans="1:36" ht="15.5" x14ac:dyDescent="0.35">
      <c r="A81" s="95">
        <v>154</v>
      </c>
      <c r="B81" s="15"/>
      <c r="C81" s="15">
        <v>21005383</v>
      </c>
      <c r="D81" s="84" t="s">
        <v>27</v>
      </c>
      <c r="E81" s="33">
        <v>0.75</v>
      </c>
      <c r="F81" s="17">
        <v>7</v>
      </c>
      <c r="G81" s="17">
        <v>8</v>
      </c>
      <c r="H81" s="21" t="s">
        <v>33</v>
      </c>
      <c r="I81" s="19" t="s">
        <v>25</v>
      </c>
      <c r="J81" s="20" t="s">
        <v>25</v>
      </c>
      <c r="K81" s="20" t="s">
        <v>25</v>
      </c>
      <c r="L81" s="21"/>
      <c r="M81" s="21"/>
      <c r="N81" s="21" t="s">
        <v>25</v>
      </c>
      <c r="O81" s="22" t="s">
        <v>25</v>
      </c>
      <c r="P81" s="19"/>
      <c r="Q81" s="20"/>
      <c r="R81" s="20"/>
      <c r="S81" s="21"/>
      <c r="T81" s="21" t="s">
        <v>34</v>
      </c>
      <c r="U81" s="21" t="s">
        <v>34</v>
      </c>
      <c r="V81" s="22" t="s">
        <v>34</v>
      </c>
      <c r="W81" s="19" t="s">
        <v>34</v>
      </c>
      <c r="X81" s="20" t="s">
        <v>34</v>
      </c>
      <c r="Y81" s="20" t="s">
        <v>34</v>
      </c>
      <c r="Z81" s="21"/>
      <c r="AA81" s="21"/>
      <c r="AB81" s="21" t="s">
        <v>34</v>
      </c>
      <c r="AC81" s="22" t="s">
        <v>34</v>
      </c>
      <c r="AD81" s="19"/>
      <c r="AE81" s="20"/>
      <c r="AF81" s="20"/>
      <c r="AG81" s="21"/>
      <c r="AH81" s="21"/>
      <c r="AI81" s="21" t="s">
        <v>25</v>
      </c>
      <c r="AJ81" s="22" t="s">
        <v>25</v>
      </c>
    </row>
    <row r="82" spans="1:36" ht="15.5" x14ac:dyDescent="0.35">
      <c r="A82" s="100">
        <v>155</v>
      </c>
      <c r="B82" s="108"/>
      <c r="C82" s="108">
        <v>21005384</v>
      </c>
      <c r="D82" s="109" t="s">
        <v>27</v>
      </c>
      <c r="E82" s="110">
        <v>0.75</v>
      </c>
      <c r="F82" s="115">
        <v>7</v>
      </c>
      <c r="G82" s="115">
        <v>8</v>
      </c>
      <c r="H82" s="111" t="s">
        <v>33</v>
      </c>
      <c r="I82" s="112"/>
      <c r="J82" s="111"/>
      <c r="K82" s="111"/>
      <c r="L82" s="111" t="s">
        <v>25</v>
      </c>
      <c r="M82" s="111" t="s">
        <v>25</v>
      </c>
      <c r="N82" s="111"/>
      <c r="O82" s="113"/>
      <c r="P82" s="112" t="s">
        <v>25</v>
      </c>
      <c r="Q82" s="111" t="s">
        <v>25</v>
      </c>
      <c r="R82" s="111" t="s">
        <v>25</v>
      </c>
      <c r="S82" s="111" t="s">
        <v>25</v>
      </c>
      <c r="T82" s="111" t="s">
        <v>25</v>
      </c>
      <c r="U82" s="111"/>
      <c r="V82" s="113"/>
      <c r="W82" s="112"/>
      <c r="X82" s="111"/>
      <c r="Y82" s="111"/>
      <c r="Z82" s="111" t="s">
        <v>34</v>
      </c>
      <c r="AA82" s="111" t="s">
        <v>34</v>
      </c>
      <c r="AB82" s="111"/>
      <c r="AC82" s="113"/>
      <c r="AD82" s="112" t="s">
        <v>34</v>
      </c>
      <c r="AE82" s="111" t="s">
        <v>34</v>
      </c>
      <c r="AF82" s="111" t="s">
        <v>34</v>
      </c>
      <c r="AG82" s="111" t="s">
        <v>34</v>
      </c>
      <c r="AH82" s="111" t="s">
        <v>34</v>
      </c>
      <c r="AI82" s="111" t="s">
        <v>34</v>
      </c>
      <c r="AJ82" s="113"/>
    </row>
    <row r="83" spans="1:36" ht="15.5" x14ac:dyDescent="0.35">
      <c r="A83" s="95">
        <v>156</v>
      </c>
      <c r="B83" s="15"/>
      <c r="C83" s="15">
        <v>21005385</v>
      </c>
      <c r="D83" s="84" t="s">
        <v>27</v>
      </c>
      <c r="E83" s="33">
        <v>0.75</v>
      </c>
      <c r="F83" s="17">
        <v>7</v>
      </c>
      <c r="G83" s="17">
        <v>8</v>
      </c>
      <c r="H83" s="21" t="s">
        <v>33</v>
      </c>
      <c r="I83" s="19"/>
      <c r="J83" s="20"/>
      <c r="K83" s="20"/>
      <c r="L83" s="21" t="s">
        <v>34</v>
      </c>
      <c r="M83" s="21" t="s">
        <v>34</v>
      </c>
      <c r="N83" s="21"/>
      <c r="O83" s="22"/>
      <c r="P83" s="19" t="s">
        <v>34</v>
      </c>
      <c r="Q83" s="20" t="s">
        <v>34</v>
      </c>
      <c r="R83" s="20" t="s">
        <v>34</v>
      </c>
      <c r="S83" s="21" t="s">
        <v>34</v>
      </c>
      <c r="T83" s="21" t="s">
        <v>34</v>
      </c>
      <c r="U83" s="21" t="s">
        <v>34</v>
      </c>
      <c r="V83" s="22"/>
      <c r="W83" s="19"/>
      <c r="X83" s="20"/>
      <c r="Y83" s="20"/>
      <c r="Z83" s="21" t="s">
        <v>25</v>
      </c>
      <c r="AA83" s="21" t="s">
        <v>25</v>
      </c>
      <c r="AB83" s="21"/>
      <c r="AC83" s="22"/>
      <c r="AD83" s="19" t="s">
        <v>25</v>
      </c>
      <c r="AE83" s="20" t="s">
        <v>25</v>
      </c>
      <c r="AF83" s="20" t="s">
        <v>25</v>
      </c>
      <c r="AG83" s="21" t="s">
        <v>25</v>
      </c>
      <c r="AH83" s="21" t="s">
        <v>25</v>
      </c>
      <c r="AI83" s="21"/>
      <c r="AJ83" s="22"/>
    </row>
    <row r="84" spans="1:36" ht="15.5" x14ac:dyDescent="0.35">
      <c r="A84" s="100">
        <v>157</v>
      </c>
      <c r="B84" s="108"/>
      <c r="C84" s="108">
        <v>21005386</v>
      </c>
      <c r="D84" s="109" t="s">
        <v>27</v>
      </c>
      <c r="E84" s="110">
        <v>0.7</v>
      </c>
      <c r="F84" s="115">
        <v>7</v>
      </c>
      <c r="G84" s="115">
        <v>7</v>
      </c>
      <c r="H84" s="111" t="s">
        <v>33</v>
      </c>
      <c r="I84" s="112" t="s">
        <v>34</v>
      </c>
      <c r="J84" s="111" t="s">
        <v>34</v>
      </c>
      <c r="K84" s="111" t="s">
        <v>34</v>
      </c>
      <c r="L84" s="111"/>
      <c r="M84" s="111"/>
      <c r="N84" s="111" t="s">
        <v>34</v>
      </c>
      <c r="O84" s="113" t="s">
        <v>34</v>
      </c>
      <c r="P84" s="112"/>
      <c r="Q84" s="111"/>
      <c r="R84" s="111"/>
      <c r="S84" s="111"/>
      <c r="T84" s="111"/>
      <c r="U84" s="111" t="s">
        <v>25</v>
      </c>
      <c r="V84" s="113" t="s">
        <v>25</v>
      </c>
      <c r="W84" s="112" t="s">
        <v>25</v>
      </c>
      <c r="X84" s="111" t="s">
        <v>25</v>
      </c>
      <c r="Y84" s="111" t="s">
        <v>25</v>
      </c>
      <c r="Z84" s="111"/>
      <c r="AA84" s="111"/>
      <c r="AB84" s="111" t="s">
        <v>25</v>
      </c>
      <c r="AC84" s="113" t="s">
        <v>25</v>
      </c>
      <c r="AD84" s="112"/>
      <c r="AE84" s="111"/>
      <c r="AF84" s="111"/>
      <c r="AG84" s="111"/>
      <c r="AH84" s="111"/>
      <c r="AI84" s="111" t="s">
        <v>34</v>
      </c>
      <c r="AJ84" s="113" t="s">
        <v>34</v>
      </c>
    </row>
    <row r="85" spans="1:36" ht="15.5" x14ac:dyDescent="0.35">
      <c r="A85" s="95">
        <v>158</v>
      </c>
      <c r="B85" s="15"/>
      <c r="C85" s="15">
        <v>21005387</v>
      </c>
      <c r="D85" s="84" t="s">
        <v>27</v>
      </c>
      <c r="E85" s="33">
        <v>0.7</v>
      </c>
      <c r="F85" s="17">
        <v>7</v>
      </c>
      <c r="G85" s="17">
        <v>7</v>
      </c>
      <c r="H85" s="21" t="s">
        <v>33</v>
      </c>
      <c r="I85" s="19" t="s">
        <v>25</v>
      </c>
      <c r="J85" s="20" t="s">
        <v>25</v>
      </c>
      <c r="K85" s="20" t="s">
        <v>25</v>
      </c>
      <c r="L85" s="21"/>
      <c r="M85" s="21"/>
      <c r="N85" s="21" t="s">
        <v>25</v>
      </c>
      <c r="O85" s="22" t="s">
        <v>25</v>
      </c>
      <c r="P85" s="19"/>
      <c r="Q85" s="20"/>
      <c r="R85" s="20"/>
      <c r="S85" s="21"/>
      <c r="T85" s="21"/>
      <c r="U85" s="21" t="s">
        <v>34</v>
      </c>
      <c r="V85" s="22" t="s">
        <v>34</v>
      </c>
      <c r="W85" s="19" t="s">
        <v>34</v>
      </c>
      <c r="X85" s="20" t="s">
        <v>34</v>
      </c>
      <c r="Y85" s="20" t="s">
        <v>34</v>
      </c>
      <c r="Z85" s="21"/>
      <c r="AA85" s="21"/>
      <c r="AB85" s="21" t="s">
        <v>34</v>
      </c>
      <c r="AC85" s="22" t="s">
        <v>34</v>
      </c>
      <c r="AD85" s="19"/>
      <c r="AE85" s="20"/>
      <c r="AF85" s="20"/>
      <c r="AG85" s="21"/>
      <c r="AH85" s="21"/>
      <c r="AI85" s="21" t="s">
        <v>25</v>
      </c>
      <c r="AJ85" s="22" t="s">
        <v>25</v>
      </c>
    </row>
    <row r="86" spans="1:36" ht="15.5" x14ac:dyDescent="0.35">
      <c r="A86" s="95">
        <v>159</v>
      </c>
      <c r="B86" s="15"/>
      <c r="C86" s="15">
        <v>21005388</v>
      </c>
      <c r="D86" s="84" t="s">
        <v>27</v>
      </c>
      <c r="E86" s="33">
        <v>0.7</v>
      </c>
      <c r="F86" s="17">
        <v>7</v>
      </c>
      <c r="G86" s="17">
        <v>7</v>
      </c>
      <c r="H86" s="21" t="s">
        <v>33</v>
      </c>
      <c r="I86" s="19"/>
      <c r="J86" s="20"/>
      <c r="K86" s="20"/>
      <c r="L86" s="21" t="s">
        <v>25</v>
      </c>
      <c r="M86" s="21" t="s">
        <v>25</v>
      </c>
      <c r="N86" s="21"/>
      <c r="O86" s="22"/>
      <c r="P86" s="19" t="s">
        <v>25</v>
      </c>
      <c r="Q86" s="20" t="s">
        <v>25</v>
      </c>
      <c r="R86" s="20" t="s">
        <v>25</v>
      </c>
      <c r="S86" s="21" t="s">
        <v>25</v>
      </c>
      <c r="T86" s="21" t="s">
        <v>25</v>
      </c>
      <c r="U86" s="21"/>
      <c r="V86" s="22"/>
      <c r="W86" s="19"/>
      <c r="X86" s="20"/>
      <c r="Y86" s="20"/>
      <c r="Z86" s="21" t="s">
        <v>34</v>
      </c>
      <c r="AA86" s="21" t="s">
        <v>34</v>
      </c>
      <c r="AB86" s="21"/>
      <c r="AC86" s="22"/>
      <c r="AD86" s="19" t="s">
        <v>34</v>
      </c>
      <c r="AE86" s="20" t="s">
        <v>34</v>
      </c>
      <c r="AF86" s="20" t="s">
        <v>34</v>
      </c>
      <c r="AG86" s="21" t="s">
        <v>34</v>
      </c>
      <c r="AH86" s="21" t="s">
        <v>34</v>
      </c>
      <c r="AI86" s="21"/>
      <c r="AJ86" s="22"/>
    </row>
    <row r="87" spans="1:36" ht="15.5" x14ac:dyDescent="0.35">
      <c r="A87" s="95">
        <v>160</v>
      </c>
      <c r="B87" s="15"/>
      <c r="C87" s="15">
        <v>21005389</v>
      </c>
      <c r="D87" s="84" t="s">
        <v>27</v>
      </c>
      <c r="E87" s="33">
        <v>0.7</v>
      </c>
      <c r="F87" s="17">
        <v>7</v>
      </c>
      <c r="G87" s="17">
        <v>7</v>
      </c>
      <c r="H87" s="21" t="s">
        <v>33</v>
      </c>
      <c r="I87" s="19"/>
      <c r="J87" s="20"/>
      <c r="K87" s="20"/>
      <c r="L87" s="21" t="s">
        <v>34</v>
      </c>
      <c r="M87" s="21" t="s">
        <v>34</v>
      </c>
      <c r="N87" s="21"/>
      <c r="O87" s="22"/>
      <c r="P87" s="19" t="s">
        <v>34</v>
      </c>
      <c r="Q87" s="20" t="s">
        <v>34</v>
      </c>
      <c r="R87" s="20" t="s">
        <v>34</v>
      </c>
      <c r="S87" s="21" t="s">
        <v>34</v>
      </c>
      <c r="T87" s="21" t="s">
        <v>34</v>
      </c>
      <c r="U87" s="21"/>
      <c r="V87" s="22"/>
      <c r="W87" s="19"/>
      <c r="X87" s="20"/>
      <c r="Y87" s="20"/>
      <c r="Z87" s="21" t="s">
        <v>25</v>
      </c>
      <c r="AA87" s="21" t="s">
        <v>25</v>
      </c>
      <c r="AB87" s="21"/>
      <c r="AC87" s="22"/>
      <c r="AD87" s="19" t="s">
        <v>25</v>
      </c>
      <c r="AE87" s="20" t="s">
        <v>25</v>
      </c>
      <c r="AF87" s="20" t="s">
        <v>25</v>
      </c>
      <c r="AG87" s="21" t="s">
        <v>25</v>
      </c>
      <c r="AH87" s="21" t="s">
        <v>25</v>
      </c>
      <c r="AI87" s="21"/>
      <c r="AJ87" s="22"/>
    </row>
    <row r="88" spans="1:36" ht="15.5" x14ac:dyDescent="0.35">
      <c r="A88" s="95">
        <v>161</v>
      </c>
      <c r="B88" s="15"/>
      <c r="C88" s="15">
        <v>21005390</v>
      </c>
      <c r="D88" s="84" t="s">
        <v>27</v>
      </c>
      <c r="E88" s="33">
        <v>0.8</v>
      </c>
      <c r="F88" s="17">
        <v>8</v>
      </c>
      <c r="G88" s="17">
        <v>8</v>
      </c>
      <c r="H88" s="21" t="s">
        <v>33</v>
      </c>
      <c r="I88" s="19" t="s">
        <v>34</v>
      </c>
      <c r="J88" s="20"/>
      <c r="K88" s="20"/>
      <c r="L88" s="21"/>
      <c r="M88" s="21"/>
      <c r="N88" s="21" t="s">
        <v>25</v>
      </c>
      <c r="O88" s="22" t="s">
        <v>25</v>
      </c>
      <c r="P88" s="19" t="s">
        <v>25</v>
      </c>
      <c r="Q88" s="20" t="s">
        <v>25</v>
      </c>
      <c r="R88" s="20" t="s">
        <v>25</v>
      </c>
      <c r="S88" s="21"/>
      <c r="T88" s="21"/>
      <c r="U88" s="21" t="s">
        <v>25</v>
      </c>
      <c r="V88" s="22" t="s">
        <v>25</v>
      </c>
      <c r="W88" s="19" t="s">
        <v>25</v>
      </c>
      <c r="X88" s="20"/>
      <c r="Y88" s="20"/>
      <c r="Z88" s="21"/>
      <c r="AA88" s="21"/>
      <c r="AB88" s="21" t="s">
        <v>34</v>
      </c>
      <c r="AC88" s="22" t="s">
        <v>34</v>
      </c>
      <c r="AD88" s="19" t="s">
        <v>34</v>
      </c>
      <c r="AE88" s="20" t="s">
        <v>34</v>
      </c>
      <c r="AF88" s="20" t="s">
        <v>34</v>
      </c>
      <c r="AG88" s="21"/>
      <c r="AH88" s="21"/>
      <c r="AI88" s="21" t="s">
        <v>34</v>
      </c>
      <c r="AJ88" s="22" t="s">
        <v>34</v>
      </c>
    </row>
    <row r="89" spans="1:36" ht="15.5" x14ac:dyDescent="0.35">
      <c r="A89" s="95">
        <v>162</v>
      </c>
      <c r="B89" s="15"/>
      <c r="C89" s="15">
        <v>21005391</v>
      </c>
      <c r="D89" s="84" t="s">
        <v>27</v>
      </c>
      <c r="E89" s="33">
        <v>0.8</v>
      </c>
      <c r="F89" s="17">
        <v>8</v>
      </c>
      <c r="G89" s="17">
        <v>8</v>
      </c>
      <c r="H89" s="21" t="s">
        <v>33</v>
      </c>
      <c r="I89" s="19" t="s">
        <v>25</v>
      </c>
      <c r="J89" s="20"/>
      <c r="K89" s="20"/>
      <c r="L89" s="21"/>
      <c r="M89" s="21"/>
      <c r="N89" s="21" t="s">
        <v>34</v>
      </c>
      <c r="O89" s="22" t="s">
        <v>34</v>
      </c>
      <c r="P89" s="19" t="s">
        <v>34</v>
      </c>
      <c r="Q89" s="20" t="s">
        <v>34</v>
      </c>
      <c r="R89" s="20" t="s">
        <v>34</v>
      </c>
      <c r="S89" s="21"/>
      <c r="T89" s="21"/>
      <c r="U89" s="21" t="s">
        <v>34</v>
      </c>
      <c r="V89" s="22" t="s">
        <v>34</v>
      </c>
      <c r="W89" s="19" t="s">
        <v>34</v>
      </c>
      <c r="X89" s="20"/>
      <c r="Y89" s="20"/>
      <c r="Z89" s="21"/>
      <c r="AA89" s="21"/>
      <c r="AB89" s="21" t="s">
        <v>25</v>
      </c>
      <c r="AC89" s="22" t="s">
        <v>25</v>
      </c>
      <c r="AD89" s="19" t="s">
        <v>25</v>
      </c>
      <c r="AE89" s="20" t="s">
        <v>25</v>
      </c>
      <c r="AF89" s="20" t="s">
        <v>25</v>
      </c>
      <c r="AG89" s="21"/>
      <c r="AH89" s="21"/>
      <c r="AI89" s="21" t="s">
        <v>25</v>
      </c>
      <c r="AJ89" s="22" t="s">
        <v>25</v>
      </c>
    </row>
    <row r="90" spans="1:36" ht="15.5" x14ac:dyDescent="0.35">
      <c r="A90" s="95">
        <v>163</v>
      </c>
      <c r="B90" s="15"/>
      <c r="C90" s="15">
        <v>21005392</v>
      </c>
      <c r="D90" s="84" t="s">
        <v>27</v>
      </c>
      <c r="E90" s="33">
        <v>0.6</v>
      </c>
      <c r="F90" s="17">
        <v>6</v>
      </c>
      <c r="G90" s="17">
        <v>6</v>
      </c>
      <c r="H90" s="21" t="s">
        <v>33</v>
      </c>
      <c r="I90" s="19"/>
      <c r="J90" s="20" t="s">
        <v>25</v>
      </c>
      <c r="K90" s="20" t="s">
        <v>25</v>
      </c>
      <c r="L90" s="21" t="s">
        <v>25</v>
      </c>
      <c r="M90" s="21" t="s">
        <v>25</v>
      </c>
      <c r="N90" s="21"/>
      <c r="O90" s="22"/>
      <c r="P90" s="19"/>
      <c r="Q90" s="20"/>
      <c r="R90" s="20"/>
      <c r="S90" s="21" t="s">
        <v>25</v>
      </c>
      <c r="T90" s="21" t="s">
        <v>25</v>
      </c>
      <c r="U90" s="21"/>
      <c r="V90" s="22"/>
      <c r="W90" s="19"/>
      <c r="X90" s="20" t="s">
        <v>34</v>
      </c>
      <c r="Y90" s="20" t="s">
        <v>34</v>
      </c>
      <c r="Z90" s="21" t="s">
        <v>34</v>
      </c>
      <c r="AA90" s="21" t="s">
        <v>34</v>
      </c>
      <c r="AB90" s="21"/>
      <c r="AC90" s="22"/>
      <c r="AD90" s="19"/>
      <c r="AE90" s="20"/>
      <c r="AF90" s="20"/>
      <c r="AG90" s="21" t="s">
        <v>34</v>
      </c>
      <c r="AH90" s="21" t="s">
        <v>34</v>
      </c>
      <c r="AI90" s="21"/>
      <c r="AJ90" s="22"/>
    </row>
    <row r="91" spans="1:36" ht="15.5" x14ac:dyDescent="0.35">
      <c r="A91" s="95">
        <v>164</v>
      </c>
      <c r="B91" s="15"/>
      <c r="C91" s="15">
        <v>21005393</v>
      </c>
      <c r="D91" s="84" t="s">
        <v>27</v>
      </c>
      <c r="E91" s="33">
        <v>0.6</v>
      </c>
      <c r="F91" s="17">
        <v>6</v>
      </c>
      <c r="G91" s="17">
        <v>6</v>
      </c>
      <c r="H91" s="21" t="s">
        <v>33</v>
      </c>
      <c r="I91" s="19"/>
      <c r="J91" s="20" t="s">
        <v>34</v>
      </c>
      <c r="K91" s="20" t="s">
        <v>34</v>
      </c>
      <c r="L91" s="21" t="s">
        <v>34</v>
      </c>
      <c r="M91" s="21" t="s">
        <v>34</v>
      </c>
      <c r="N91" s="21"/>
      <c r="O91" s="22"/>
      <c r="P91" s="19"/>
      <c r="Q91" s="20"/>
      <c r="R91" s="20"/>
      <c r="S91" s="21" t="s">
        <v>34</v>
      </c>
      <c r="T91" s="21" t="s">
        <v>34</v>
      </c>
      <c r="U91" s="21"/>
      <c r="V91" s="22"/>
      <c r="W91" s="19"/>
      <c r="X91" s="20" t="s">
        <v>25</v>
      </c>
      <c r="Y91" s="20" t="s">
        <v>25</v>
      </c>
      <c r="Z91" s="21" t="s">
        <v>25</v>
      </c>
      <c r="AA91" s="21" t="s">
        <v>25</v>
      </c>
      <c r="AB91" s="21"/>
      <c r="AC91" s="22"/>
      <c r="AD91" s="19"/>
      <c r="AE91" s="20"/>
      <c r="AF91" s="20"/>
      <c r="AG91" s="21" t="s">
        <v>25</v>
      </c>
      <c r="AH91" s="21" t="s">
        <v>25</v>
      </c>
      <c r="AI91" s="21"/>
      <c r="AJ91" s="22"/>
    </row>
    <row r="92" spans="1:36" x14ac:dyDescent="0.35">
      <c r="B92" s="23" t="s">
        <v>35</v>
      </c>
      <c r="C92" s="23"/>
      <c r="D92" s="23"/>
      <c r="E92" s="24">
        <v>2.67</v>
      </c>
      <c r="H92" s="10"/>
    </row>
    <row r="93" spans="1:36" x14ac:dyDescent="0.35">
      <c r="B93" s="23" t="s">
        <v>36</v>
      </c>
      <c r="C93" s="23"/>
      <c r="D93" s="23"/>
      <c r="E93" s="24">
        <f>E92+E75</f>
        <v>15.27</v>
      </c>
      <c r="H93" s="10"/>
    </row>
    <row r="94" spans="1:36" x14ac:dyDescent="0.35">
      <c r="B94" s="10"/>
      <c r="C94" s="10"/>
      <c r="D94" s="10"/>
      <c r="E94" s="9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</row>
    <row r="95" spans="1:36" x14ac:dyDescent="0.35">
      <c r="B95" s="10"/>
      <c r="C95" s="10"/>
      <c r="D95" s="10"/>
      <c r="E95" s="10"/>
      <c r="H95" s="27" t="s">
        <v>37</v>
      </c>
      <c r="I95" s="28">
        <f t="shared" ref="I95:AJ95" si="8">COUNTIF(I76:I91,"D8")+COUNTIF(I76:I91,"D12")</f>
        <v>4</v>
      </c>
      <c r="J95" s="28">
        <f t="shared" si="8"/>
        <v>4</v>
      </c>
      <c r="K95" s="28">
        <f t="shared" si="8"/>
        <v>4</v>
      </c>
      <c r="L95" s="28">
        <f t="shared" si="8"/>
        <v>4</v>
      </c>
      <c r="M95" s="28">
        <f t="shared" si="8"/>
        <v>4</v>
      </c>
      <c r="N95" s="28">
        <f t="shared" si="8"/>
        <v>4</v>
      </c>
      <c r="O95" s="28">
        <f t="shared" si="8"/>
        <v>4</v>
      </c>
      <c r="P95" s="28">
        <f t="shared" si="8"/>
        <v>4</v>
      </c>
      <c r="Q95" s="28">
        <f t="shared" si="8"/>
        <v>4</v>
      </c>
      <c r="R95" s="28">
        <f t="shared" si="8"/>
        <v>4</v>
      </c>
      <c r="S95" s="28">
        <f t="shared" si="8"/>
        <v>4</v>
      </c>
      <c r="T95" s="28">
        <f t="shared" si="8"/>
        <v>4</v>
      </c>
      <c r="U95" s="28">
        <f t="shared" si="8"/>
        <v>4</v>
      </c>
      <c r="V95" s="28">
        <f t="shared" si="8"/>
        <v>4</v>
      </c>
      <c r="W95" s="28">
        <f t="shared" si="8"/>
        <v>4</v>
      </c>
      <c r="X95" s="28">
        <f t="shared" si="8"/>
        <v>4</v>
      </c>
      <c r="Y95" s="28">
        <f t="shared" si="8"/>
        <v>4</v>
      </c>
      <c r="Z95" s="28">
        <f t="shared" si="8"/>
        <v>4</v>
      </c>
      <c r="AA95" s="28">
        <f t="shared" si="8"/>
        <v>4</v>
      </c>
      <c r="AB95" s="28">
        <f t="shared" si="8"/>
        <v>4</v>
      </c>
      <c r="AC95" s="28">
        <f t="shared" si="8"/>
        <v>4</v>
      </c>
      <c r="AD95" s="28">
        <f t="shared" si="8"/>
        <v>4</v>
      </c>
      <c r="AE95" s="28">
        <f t="shared" si="8"/>
        <v>4</v>
      </c>
      <c r="AF95" s="28">
        <f t="shared" si="8"/>
        <v>4</v>
      </c>
      <c r="AG95" s="28">
        <f t="shared" si="8"/>
        <v>4</v>
      </c>
      <c r="AH95" s="28">
        <f t="shared" si="8"/>
        <v>4</v>
      </c>
      <c r="AI95" s="28">
        <f t="shared" si="8"/>
        <v>4</v>
      </c>
      <c r="AJ95" s="28">
        <f t="shared" si="8"/>
        <v>4</v>
      </c>
    </row>
    <row r="96" spans="1:36" x14ac:dyDescent="0.35">
      <c r="D96" s="10"/>
      <c r="E96" s="10"/>
      <c r="H96" s="29" t="s">
        <v>38</v>
      </c>
      <c r="I96" s="30">
        <f t="shared" ref="I96:AJ96" si="9">(COUNTIF(I76:I91,"E8"))+COUNTIF(I76:I91,"D12")</f>
        <v>4</v>
      </c>
      <c r="J96" s="30">
        <f t="shared" si="9"/>
        <v>4</v>
      </c>
      <c r="K96" s="30">
        <f t="shared" si="9"/>
        <v>4</v>
      </c>
      <c r="L96" s="30">
        <f t="shared" si="9"/>
        <v>4</v>
      </c>
      <c r="M96" s="30">
        <f t="shared" si="9"/>
        <v>4</v>
      </c>
      <c r="N96" s="30">
        <f t="shared" si="9"/>
        <v>4</v>
      </c>
      <c r="O96" s="30">
        <f t="shared" si="9"/>
        <v>4</v>
      </c>
      <c r="P96" s="30">
        <f t="shared" si="9"/>
        <v>4</v>
      </c>
      <c r="Q96" s="30">
        <f t="shared" si="9"/>
        <v>4</v>
      </c>
      <c r="R96" s="30">
        <f t="shared" si="9"/>
        <v>4</v>
      </c>
      <c r="S96" s="30">
        <f t="shared" si="9"/>
        <v>4</v>
      </c>
      <c r="T96" s="30">
        <f t="shared" si="9"/>
        <v>4</v>
      </c>
      <c r="U96" s="30">
        <f t="shared" si="9"/>
        <v>4</v>
      </c>
      <c r="V96" s="30">
        <f t="shared" si="9"/>
        <v>4</v>
      </c>
      <c r="W96" s="30">
        <f t="shared" si="9"/>
        <v>4</v>
      </c>
      <c r="X96" s="30">
        <f t="shared" si="9"/>
        <v>4</v>
      </c>
      <c r="Y96" s="30">
        <f t="shared" si="9"/>
        <v>4</v>
      </c>
      <c r="Z96" s="30">
        <f t="shared" si="9"/>
        <v>4</v>
      </c>
      <c r="AA96" s="30">
        <f t="shared" si="9"/>
        <v>4</v>
      </c>
      <c r="AB96" s="30">
        <f t="shared" si="9"/>
        <v>4</v>
      </c>
      <c r="AC96" s="30">
        <f t="shared" si="9"/>
        <v>4</v>
      </c>
      <c r="AD96" s="30">
        <f t="shared" si="9"/>
        <v>4</v>
      </c>
      <c r="AE96" s="30">
        <f t="shared" si="9"/>
        <v>4</v>
      </c>
      <c r="AF96" s="30">
        <f t="shared" si="9"/>
        <v>4</v>
      </c>
      <c r="AG96" s="30">
        <f t="shared" si="9"/>
        <v>4</v>
      </c>
      <c r="AH96" s="30">
        <f t="shared" si="9"/>
        <v>4</v>
      </c>
      <c r="AI96" s="30">
        <f t="shared" si="9"/>
        <v>4</v>
      </c>
      <c r="AJ96" s="30">
        <f t="shared" si="9"/>
        <v>4</v>
      </c>
    </row>
    <row r="97" spans="2:36" x14ac:dyDescent="0.35">
      <c r="D97" s="10"/>
      <c r="E97" s="10"/>
      <c r="H97" s="29" t="s">
        <v>39</v>
      </c>
      <c r="I97" s="30">
        <f t="shared" ref="I97:AJ97" si="10">(COUNTIF(I76:I91,"E8"))+COUNTIF(I76:I91,"N12")</f>
        <v>4</v>
      </c>
      <c r="J97" s="30">
        <f t="shared" si="10"/>
        <v>4</v>
      </c>
      <c r="K97" s="30">
        <f t="shared" si="10"/>
        <v>4</v>
      </c>
      <c r="L97" s="30">
        <f t="shared" si="10"/>
        <v>4</v>
      </c>
      <c r="M97" s="30">
        <f t="shared" si="10"/>
        <v>4</v>
      </c>
      <c r="N97" s="30">
        <f t="shared" si="10"/>
        <v>4</v>
      </c>
      <c r="O97" s="30">
        <f t="shared" si="10"/>
        <v>4</v>
      </c>
      <c r="P97" s="30">
        <f t="shared" si="10"/>
        <v>4</v>
      </c>
      <c r="Q97" s="30">
        <f t="shared" si="10"/>
        <v>4</v>
      </c>
      <c r="R97" s="30">
        <f t="shared" si="10"/>
        <v>4</v>
      </c>
      <c r="S97" s="30">
        <f t="shared" si="10"/>
        <v>4</v>
      </c>
      <c r="T97" s="30">
        <f t="shared" si="10"/>
        <v>4</v>
      </c>
      <c r="U97" s="30">
        <f t="shared" si="10"/>
        <v>4</v>
      </c>
      <c r="V97" s="30">
        <f t="shared" si="10"/>
        <v>4</v>
      </c>
      <c r="W97" s="30">
        <f t="shared" si="10"/>
        <v>4</v>
      </c>
      <c r="X97" s="30">
        <f t="shared" si="10"/>
        <v>4</v>
      </c>
      <c r="Y97" s="30">
        <f t="shared" si="10"/>
        <v>4</v>
      </c>
      <c r="Z97" s="30">
        <f t="shared" si="10"/>
        <v>4</v>
      </c>
      <c r="AA97" s="30">
        <f t="shared" si="10"/>
        <v>4</v>
      </c>
      <c r="AB97" s="30">
        <f t="shared" si="10"/>
        <v>4</v>
      </c>
      <c r="AC97" s="30">
        <f t="shared" si="10"/>
        <v>4</v>
      </c>
      <c r="AD97" s="30">
        <f t="shared" si="10"/>
        <v>4</v>
      </c>
      <c r="AE97" s="30">
        <f t="shared" si="10"/>
        <v>4</v>
      </c>
      <c r="AF97" s="30">
        <f t="shared" si="10"/>
        <v>4</v>
      </c>
      <c r="AG97" s="30">
        <f t="shared" si="10"/>
        <v>4</v>
      </c>
      <c r="AH97" s="30">
        <f t="shared" si="10"/>
        <v>4</v>
      </c>
      <c r="AI97" s="30">
        <f t="shared" si="10"/>
        <v>4</v>
      </c>
      <c r="AJ97" s="30">
        <f t="shared" si="10"/>
        <v>4</v>
      </c>
    </row>
    <row r="98" spans="2:36" x14ac:dyDescent="0.35">
      <c r="B98" s="10"/>
      <c r="C98" s="10"/>
      <c r="D98" s="10"/>
      <c r="E98" s="10"/>
      <c r="H98" s="29" t="s">
        <v>40</v>
      </c>
      <c r="I98" s="30">
        <f t="shared" ref="I98:AJ98" si="11">COUNTIF(I76:I91,"N8")+COUNTIF(I76:I91,"N12")</f>
        <v>1</v>
      </c>
      <c r="J98" s="30">
        <f t="shared" si="11"/>
        <v>1</v>
      </c>
      <c r="K98" s="30">
        <f t="shared" si="11"/>
        <v>1</v>
      </c>
      <c r="L98" s="30">
        <f t="shared" si="11"/>
        <v>1</v>
      </c>
      <c r="M98" s="30">
        <f t="shared" si="11"/>
        <v>1</v>
      </c>
      <c r="N98" s="30">
        <f t="shared" si="11"/>
        <v>1</v>
      </c>
      <c r="O98" s="30">
        <f t="shared" si="11"/>
        <v>1</v>
      </c>
      <c r="P98" s="30">
        <f t="shared" si="11"/>
        <v>1</v>
      </c>
      <c r="Q98" s="30">
        <f t="shared" si="11"/>
        <v>1</v>
      </c>
      <c r="R98" s="30">
        <f t="shared" si="11"/>
        <v>1</v>
      </c>
      <c r="S98" s="30">
        <f t="shared" si="11"/>
        <v>1</v>
      </c>
      <c r="T98" s="30">
        <f t="shared" si="11"/>
        <v>1</v>
      </c>
      <c r="U98" s="30">
        <f t="shared" si="11"/>
        <v>1</v>
      </c>
      <c r="V98" s="30">
        <f t="shared" si="11"/>
        <v>1</v>
      </c>
      <c r="W98" s="30">
        <f t="shared" si="11"/>
        <v>1</v>
      </c>
      <c r="X98" s="30">
        <f t="shared" si="11"/>
        <v>1</v>
      </c>
      <c r="Y98" s="30">
        <f t="shared" si="11"/>
        <v>1</v>
      </c>
      <c r="Z98" s="30">
        <f t="shared" si="11"/>
        <v>1</v>
      </c>
      <c r="AA98" s="30">
        <f t="shared" si="11"/>
        <v>1</v>
      </c>
      <c r="AB98" s="30">
        <f t="shared" si="11"/>
        <v>1</v>
      </c>
      <c r="AC98" s="30">
        <f t="shared" si="11"/>
        <v>1</v>
      </c>
      <c r="AD98" s="30">
        <f t="shared" si="11"/>
        <v>1</v>
      </c>
      <c r="AE98" s="30">
        <f t="shared" si="11"/>
        <v>1</v>
      </c>
      <c r="AF98" s="30">
        <f t="shared" si="11"/>
        <v>1</v>
      </c>
      <c r="AG98" s="30">
        <f t="shared" si="11"/>
        <v>1</v>
      </c>
      <c r="AH98" s="30">
        <f t="shared" si="11"/>
        <v>1</v>
      </c>
      <c r="AI98" s="30">
        <f t="shared" si="11"/>
        <v>1</v>
      </c>
      <c r="AJ98" s="30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D1:E1"/>
    <mergeCell ref="B2:B3"/>
    <mergeCell ref="E2:E3"/>
    <mergeCell ref="F2:F3"/>
    <mergeCell ref="G2:G3"/>
    <mergeCell ref="C2:C3"/>
    <mergeCell ref="B31:B32"/>
    <mergeCell ref="E31:E32"/>
    <mergeCell ref="F31:F32"/>
    <mergeCell ref="G31:G32"/>
    <mergeCell ref="H31:H32"/>
    <mergeCell ref="C31:C32"/>
    <mergeCell ref="I2:O2"/>
    <mergeCell ref="P2:V2"/>
    <mergeCell ref="W2:AC2"/>
    <mergeCell ref="AD2:AJ2"/>
    <mergeCell ref="D30:E30"/>
    <mergeCell ref="H2:H3"/>
    <mergeCell ref="I31:O31"/>
    <mergeCell ref="P31:V31"/>
    <mergeCell ref="W31:AC31"/>
    <mergeCell ref="AD31:AJ31"/>
    <mergeCell ref="D72:E72"/>
    <mergeCell ref="F72:G72"/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topLeftCell="A12" workbookViewId="0">
      <selection activeCell="A20" sqref="A20:AH21"/>
    </sheetView>
  </sheetViews>
  <sheetFormatPr defaultColWidth="8.81640625" defaultRowHeight="14.5" x14ac:dyDescent="0.35"/>
  <cols>
    <col min="1" max="1" width="8.81640625" style="98"/>
    <col min="2" max="2" width="19.81640625" style="25" bestFit="1" customWidth="1"/>
    <col min="3" max="3" width="19.81640625" style="25" customWidth="1"/>
    <col min="4" max="4" width="22.7265625" style="25" customWidth="1"/>
    <col min="5" max="5" width="10.179687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7" t="s">
        <v>0</v>
      </c>
      <c r="B1" s="1" t="s">
        <v>67</v>
      </c>
      <c r="C1" s="1"/>
      <c r="D1" s="125" t="s">
        <v>100</v>
      </c>
      <c r="E1" s="125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36" t="s">
        <v>4</v>
      </c>
      <c r="C2" s="138" t="s">
        <v>5</v>
      </c>
      <c r="D2" s="31"/>
      <c r="E2" s="130" t="s">
        <v>7</v>
      </c>
      <c r="F2" s="130" t="s">
        <v>10</v>
      </c>
      <c r="G2" s="132" t="s">
        <v>11</v>
      </c>
      <c r="H2" s="133"/>
      <c r="I2" s="133"/>
      <c r="J2" s="133"/>
      <c r="K2" s="133"/>
      <c r="L2" s="133"/>
      <c r="M2" s="134"/>
      <c r="N2" s="132" t="s">
        <v>12</v>
      </c>
      <c r="O2" s="133"/>
      <c r="P2" s="133"/>
      <c r="Q2" s="133"/>
      <c r="R2" s="133"/>
      <c r="S2" s="133"/>
      <c r="T2" s="134"/>
      <c r="U2" s="132" t="s">
        <v>13</v>
      </c>
      <c r="V2" s="133"/>
      <c r="W2" s="133"/>
      <c r="X2" s="133"/>
      <c r="Y2" s="133"/>
      <c r="Z2" s="133"/>
      <c r="AA2" s="134"/>
      <c r="AB2" s="132" t="s">
        <v>14</v>
      </c>
      <c r="AC2" s="133"/>
      <c r="AD2" s="133"/>
      <c r="AE2" s="133"/>
      <c r="AF2" s="133"/>
      <c r="AG2" s="133"/>
      <c r="AH2" s="134"/>
    </row>
    <row r="3" spans="1:34" x14ac:dyDescent="0.35">
      <c r="B3" s="137"/>
      <c r="C3" s="139"/>
      <c r="D3" s="32" t="s">
        <v>6</v>
      </c>
      <c r="E3" s="131"/>
      <c r="F3" s="131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100">
        <v>165</v>
      </c>
      <c r="B5" s="101" t="s">
        <v>69</v>
      </c>
      <c r="C5" s="101">
        <v>21005349</v>
      </c>
      <c r="D5" s="101" t="s">
        <v>70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7" t="s">
        <v>25</v>
      </c>
    </row>
    <row r="6" spans="1:34" x14ac:dyDescent="0.35">
      <c r="B6" s="8" t="s">
        <v>26</v>
      </c>
      <c r="C6" s="8"/>
      <c r="D6" s="8"/>
      <c r="E6" s="62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100">
        <v>166</v>
      </c>
      <c r="B7" s="108"/>
      <c r="C7" s="108">
        <v>21005350</v>
      </c>
      <c r="D7" s="109" t="s">
        <v>27</v>
      </c>
      <c r="E7" s="110">
        <v>1</v>
      </c>
      <c r="F7" s="111" t="s">
        <v>28</v>
      </c>
      <c r="G7" s="112" t="s">
        <v>29</v>
      </c>
      <c r="H7" s="111" t="s">
        <v>29</v>
      </c>
      <c r="I7" s="111" t="s">
        <v>29</v>
      </c>
      <c r="J7" s="111"/>
      <c r="K7" s="111"/>
      <c r="L7" s="111" t="s">
        <v>29</v>
      </c>
      <c r="M7" s="113" t="s">
        <v>29</v>
      </c>
      <c r="N7" s="112"/>
      <c r="O7" s="111"/>
      <c r="P7" s="111"/>
      <c r="Q7" s="111" t="s">
        <v>30</v>
      </c>
      <c r="R7" s="111" t="s">
        <v>31</v>
      </c>
      <c r="S7" s="111"/>
      <c r="T7" s="113"/>
      <c r="U7" s="112" t="s">
        <v>30</v>
      </c>
      <c r="V7" s="111" t="s">
        <v>30</v>
      </c>
      <c r="W7" s="111" t="s">
        <v>30</v>
      </c>
      <c r="X7" s="111"/>
      <c r="Y7" s="111"/>
      <c r="Z7" s="111" t="s">
        <v>30</v>
      </c>
      <c r="AA7" s="113" t="s">
        <v>31</v>
      </c>
      <c r="AB7" s="112"/>
      <c r="AC7" s="111"/>
      <c r="AD7" s="111"/>
      <c r="AE7" s="111" t="s">
        <v>29</v>
      </c>
      <c r="AF7" s="111" t="s">
        <v>29</v>
      </c>
      <c r="AG7" s="111"/>
      <c r="AH7" s="113"/>
    </row>
    <row r="8" spans="1:34" ht="15.5" x14ac:dyDescent="0.35">
      <c r="A8" s="95">
        <v>167</v>
      </c>
      <c r="B8" s="15"/>
      <c r="C8" s="15">
        <v>21005351</v>
      </c>
      <c r="D8" s="84" t="s">
        <v>27</v>
      </c>
      <c r="E8" s="33">
        <v>1</v>
      </c>
      <c r="F8" s="21" t="s">
        <v>28</v>
      </c>
      <c r="G8" s="19" t="s">
        <v>30</v>
      </c>
      <c r="H8" s="20" t="s">
        <v>30</v>
      </c>
      <c r="I8" s="20" t="s">
        <v>30</v>
      </c>
      <c r="J8" s="21"/>
      <c r="K8" s="21"/>
      <c r="L8" s="21" t="s">
        <v>30</v>
      </c>
      <c r="M8" s="22" t="s">
        <v>30</v>
      </c>
      <c r="N8" s="19"/>
      <c r="O8" s="20"/>
      <c r="P8" s="20"/>
      <c r="Q8" s="21" t="s">
        <v>29</v>
      </c>
      <c r="R8" s="21" t="s">
        <v>25</v>
      </c>
      <c r="S8" s="21"/>
      <c r="T8" s="22"/>
      <c r="U8" s="19" t="s">
        <v>29</v>
      </c>
      <c r="V8" s="20" t="s">
        <v>29</v>
      </c>
      <c r="W8" s="20" t="s">
        <v>29</v>
      </c>
      <c r="X8" s="21"/>
      <c r="Y8" s="21"/>
      <c r="Z8" s="21" t="s">
        <v>29</v>
      </c>
      <c r="AA8" s="22" t="s">
        <v>25</v>
      </c>
      <c r="AB8" s="19"/>
      <c r="AC8" s="20"/>
      <c r="AD8" s="20"/>
      <c r="AE8" s="21" t="s">
        <v>30</v>
      </c>
      <c r="AF8" s="21" t="s">
        <v>30</v>
      </c>
      <c r="AG8" s="21"/>
      <c r="AH8" s="22"/>
    </row>
    <row r="9" spans="1:34" ht="15.5" x14ac:dyDescent="0.35">
      <c r="A9" s="95">
        <v>168</v>
      </c>
      <c r="B9" s="60"/>
      <c r="C9" s="15">
        <v>21005352</v>
      </c>
      <c r="D9" s="87" t="s">
        <v>27</v>
      </c>
      <c r="E9" s="33">
        <v>1</v>
      </c>
      <c r="F9" s="21" t="s">
        <v>28</v>
      </c>
      <c r="G9" s="19" t="s">
        <v>30</v>
      </c>
      <c r="H9" s="20" t="s">
        <v>30</v>
      </c>
      <c r="I9" s="20" t="s">
        <v>30</v>
      </c>
      <c r="J9" s="21"/>
      <c r="K9" s="21"/>
      <c r="L9" s="21" t="s">
        <v>30</v>
      </c>
      <c r="M9" s="22" t="s">
        <v>30</v>
      </c>
      <c r="N9" s="19"/>
      <c r="O9" s="20"/>
      <c r="P9" s="20"/>
      <c r="Q9" s="21" t="s">
        <v>29</v>
      </c>
      <c r="R9" s="21" t="s">
        <v>25</v>
      </c>
      <c r="S9" s="21"/>
      <c r="T9" s="22"/>
      <c r="U9" s="19" t="s">
        <v>29</v>
      </c>
      <c r="V9" s="20" t="s">
        <v>29</v>
      </c>
      <c r="W9" s="20" t="s">
        <v>29</v>
      </c>
      <c r="X9" s="21"/>
      <c r="Y9" s="21"/>
      <c r="Z9" s="21" t="s">
        <v>29</v>
      </c>
      <c r="AA9" s="22" t="s">
        <v>25</v>
      </c>
      <c r="AB9" s="19"/>
      <c r="AC9" s="20"/>
      <c r="AD9" s="20"/>
      <c r="AE9" s="21" t="s">
        <v>30</v>
      </c>
      <c r="AF9" s="21" t="s">
        <v>30</v>
      </c>
      <c r="AG9" s="21"/>
      <c r="AH9" s="22"/>
    </row>
    <row r="10" spans="1:34" ht="15.5" x14ac:dyDescent="0.35">
      <c r="A10" s="100">
        <v>169</v>
      </c>
      <c r="B10" s="118"/>
      <c r="C10" s="108">
        <v>21005353</v>
      </c>
      <c r="D10" s="119" t="s">
        <v>32</v>
      </c>
      <c r="E10" s="110">
        <v>1</v>
      </c>
      <c r="F10" s="111" t="s">
        <v>28</v>
      </c>
      <c r="G10" s="112"/>
      <c r="H10" s="111"/>
      <c r="I10" s="111"/>
      <c r="J10" s="111" t="s">
        <v>29</v>
      </c>
      <c r="K10" s="111" t="s">
        <v>29</v>
      </c>
      <c r="L10" s="111"/>
      <c r="M10" s="113"/>
      <c r="N10" s="112" t="s">
        <v>29</v>
      </c>
      <c r="O10" s="111" t="s">
        <v>29</v>
      </c>
      <c r="P10" s="111" t="s">
        <v>29</v>
      </c>
      <c r="Q10" s="111"/>
      <c r="R10" s="111"/>
      <c r="S10" s="111" t="s">
        <v>25</v>
      </c>
      <c r="T10" s="113" t="s">
        <v>29</v>
      </c>
      <c r="U10" s="112"/>
      <c r="V10" s="111"/>
      <c r="W10" s="111"/>
      <c r="X10" s="111" t="s">
        <v>30</v>
      </c>
      <c r="Y10" s="111" t="s">
        <v>30</v>
      </c>
      <c r="Z10" s="111"/>
      <c r="AA10" s="113"/>
      <c r="AB10" s="112" t="s">
        <v>30</v>
      </c>
      <c r="AC10" s="111" t="s">
        <v>30</v>
      </c>
      <c r="AD10" s="111" t="s">
        <v>30</v>
      </c>
      <c r="AE10" s="111"/>
      <c r="AF10" s="111"/>
      <c r="AG10" s="111" t="s">
        <v>31</v>
      </c>
      <c r="AH10" s="113" t="s">
        <v>30</v>
      </c>
    </row>
    <row r="11" spans="1:34" ht="15.5" x14ac:dyDescent="0.35">
      <c r="A11" s="95">
        <v>170</v>
      </c>
      <c r="B11" s="15"/>
      <c r="C11" s="15">
        <v>21005354</v>
      </c>
      <c r="D11" s="84" t="s">
        <v>27</v>
      </c>
      <c r="E11" s="33">
        <v>1</v>
      </c>
      <c r="F11" s="21" t="s">
        <v>28</v>
      </c>
      <c r="G11" s="19"/>
      <c r="H11" s="20"/>
      <c r="I11" s="20"/>
      <c r="J11" s="21" t="s">
        <v>30</v>
      </c>
      <c r="K11" s="21" t="s">
        <v>30</v>
      </c>
      <c r="L11" s="21"/>
      <c r="M11" s="22"/>
      <c r="N11" s="19" t="s">
        <v>30</v>
      </c>
      <c r="O11" s="20" t="s">
        <v>30</v>
      </c>
      <c r="P11" s="20" t="s">
        <v>30</v>
      </c>
      <c r="Q11" s="21"/>
      <c r="R11" s="21"/>
      <c r="S11" s="21" t="s">
        <v>31</v>
      </c>
      <c r="T11" s="22" t="s">
        <v>30</v>
      </c>
      <c r="U11" s="19"/>
      <c r="V11" s="20"/>
      <c r="W11" s="20"/>
      <c r="X11" s="21" t="s">
        <v>29</v>
      </c>
      <c r="Y11" s="21" t="s">
        <v>29</v>
      </c>
      <c r="Z11" s="21"/>
      <c r="AA11" s="22"/>
      <c r="AB11" s="19" t="s">
        <v>29</v>
      </c>
      <c r="AC11" s="20" t="s">
        <v>29</v>
      </c>
      <c r="AD11" s="20" t="s">
        <v>29</v>
      </c>
      <c r="AE11" s="21"/>
      <c r="AF11" s="21"/>
      <c r="AG11" s="21" t="s">
        <v>25</v>
      </c>
      <c r="AH11" s="22" t="s">
        <v>29</v>
      </c>
    </row>
    <row r="12" spans="1:34" ht="15.5" x14ac:dyDescent="0.35">
      <c r="A12" s="95">
        <v>171</v>
      </c>
      <c r="B12" s="15"/>
      <c r="C12" s="15">
        <v>21005355</v>
      </c>
      <c r="D12" s="84" t="s">
        <v>27</v>
      </c>
      <c r="E12" s="33">
        <v>1</v>
      </c>
      <c r="F12" s="21" t="s">
        <v>28</v>
      </c>
      <c r="G12" s="19"/>
      <c r="H12" s="20"/>
      <c r="I12" s="20"/>
      <c r="J12" s="21" t="s">
        <v>29</v>
      </c>
      <c r="K12" s="21" t="s">
        <v>29</v>
      </c>
      <c r="L12" s="21"/>
      <c r="M12" s="22"/>
      <c r="N12" s="19" t="s">
        <v>29</v>
      </c>
      <c r="O12" s="20" t="s">
        <v>29</v>
      </c>
      <c r="P12" s="20" t="s">
        <v>29</v>
      </c>
      <c r="Q12" s="21"/>
      <c r="R12" s="21"/>
      <c r="S12" s="21" t="s">
        <v>25</v>
      </c>
      <c r="T12" s="22" t="s">
        <v>29</v>
      </c>
      <c r="U12" s="19"/>
      <c r="V12" s="20"/>
      <c r="W12" s="20"/>
      <c r="X12" s="21" t="s">
        <v>30</v>
      </c>
      <c r="Y12" s="21" t="s">
        <v>30</v>
      </c>
      <c r="Z12" s="21"/>
      <c r="AA12" s="22"/>
      <c r="AB12" s="19" t="s">
        <v>30</v>
      </c>
      <c r="AC12" s="20" t="s">
        <v>30</v>
      </c>
      <c r="AD12" s="20" t="s">
        <v>30</v>
      </c>
      <c r="AE12" s="21"/>
      <c r="AF12" s="21"/>
      <c r="AG12" s="21" t="s">
        <v>31</v>
      </c>
      <c r="AH12" s="22" t="s">
        <v>30</v>
      </c>
    </row>
    <row r="13" spans="1:34" ht="15.5" x14ac:dyDescent="0.35">
      <c r="A13" s="95">
        <v>172</v>
      </c>
      <c r="B13" s="15"/>
      <c r="C13" s="15">
        <v>21005356</v>
      </c>
      <c r="D13" s="84" t="s">
        <v>27</v>
      </c>
      <c r="E13" s="33">
        <v>1</v>
      </c>
      <c r="F13" s="21" t="s">
        <v>33</v>
      </c>
      <c r="G13" s="19" t="s">
        <v>25</v>
      </c>
      <c r="H13" s="20"/>
      <c r="I13" s="20"/>
      <c r="J13" s="21" t="s">
        <v>34</v>
      </c>
      <c r="K13" s="21" t="s">
        <v>34</v>
      </c>
      <c r="L13" s="21" t="s">
        <v>34</v>
      </c>
      <c r="M13" s="22" t="s">
        <v>34</v>
      </c>
      <c r="N13" s="19" t="s">
        <v>34</v>
      </c>
      <c r="O13" s="20" t="s">
        <v>34</v>
      </c>
      <c r="P13" s="20" t="s">
        <v>34</v>
      </c>
      <c r="Q13" s="21"/>
      <c r="R13" s="21"/>
      <c r="S13" s="21" t="s">
        <v>34</v>
      </c>
      <c r="T13" s="22" t="s">
        <v>34</v>
      </c>
      <c r="U13" s="19" t="s">
        <v>34</v>
      </c>
      <c r="V13" s="20"/>
      <c r="W13" s="20"/>
      <c r="X13" s="21" t="s">
        <v>25</v>
      </c>
      <c r="Y13" s="21" t="s">
        <v>25</v>
      </c>
      <c r="Z13" s="21" t="s">
        <v>25</v>
      </c>
      <c r="AA13" s="22" t="s">
        <v>25</v>
      </c>
      <c r="AB13" s="19" t="s">
        <v>25</v>
      </c>
      <c r="AC13" s="20" t="s">
        <v>25</v>
      </c>
      <c r="AD13" s="20" t="s">
        <v>25</v>
      </c>
      <c r="AE13" s="21"/>
      <c r="AF13" s="21"/>
      <c r="AG13" s="21" t="s">
        <v>25</v>
      </c>
      <c r="AH13" s="22" t="s">
        <v>25</v>
      </c>
    </row>
    <row r="14" spans="1:34" ht="15.5" x14ac:dyDescent="0.35">
      <c r="A14" s="95">
        <v>173</v>
      </c>
      <c r="B14" s="15"/>
      <c r="C14" s="15">
        <v>21005357</v>
      </c>
      <c r="D14" s="84" t="s">
        <v>27</v>
      </c>
      <c r="E14" s="33">
        <v>1</v>
      </c>
      <c r="F14" s="21" t="s">
        <v>33</v>
      </c>
      <c r="G14" s="19" t="s">
        <v>34</v>
      </c>
      <c r="H14" s="20"/>
      <c r="I14" s="20"/>
      <c r="J14" s="21" t="s">
        <v>25</v>
      </c>
      <c r="K14" s="21" t="s">
        <v>25</v>
      </c>
      <c r="L14" s="21" t="s">
        <v>25</v>
      </c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 t="s">
        <v>34</v>
      </c>
      <c r="AH14" s="22" t="s">
        <v>34</v>
      </c>
    </row>
    <row r="15" spans="1:34" ht="15.5" x14ac:dyDescent="0.35">
      <c r="A15" s="95">
        <v>174</v>
      </c>
      <c r="B15" s="15"/>
      <c r="C15" s="15">
        <v>21005358</v>
      </c>
      <c r="D15" s="84" t="s">
        <v>27</v>
      </c>
      <c r="E15" s="33">
        <v>0.7</v>
      </c>
      <c r="F15" s="21" t="s">
        <v>31</v>
      </c>
      <c r="G15" s="19"/>
      <c r="H15" s="20"/>
      <c r="I15" s="20"/>
      <c r="J15" s="21"/>
      <c r="K15" s="21"/>
      <c r="L15" s="21"/>
      <c r="M15" s="22"/>
      <c r="N15" s="19" t="s">
        <v>31</v>
      </c>
      <c r="O15" s="20" t="s">
        <v>31</v>
      </c>
      <c r="P15" s="20" t="s">
        <v>31</v>
      </c>
      <c r="Q15" s="21" t="s">
        <v>31</v>
      </c>
      <c r="R15" s="21" t="s">
        <v>31</v>
      </c>
      <c r="S15" s="21" t="s">
        <v>31</v>
      </c>
      <c r="T15" s="22" t="s">
        <v>31</v>
      </c>
      <c r="U15" s="51"/>
      <c r="V15" s="20"/>
      <c r="W15" s="20"/>
      <c r="X15" s="21"/>
      <c r="Y15" s="21"/>
      <c r="Z15" s="21"/>
      <c r="AA15" s="22"/>
      <c r="AB15" s="19" t="s">
        <v>31</v>
      </c>
      <c r="AC15" s="20" t="s">
        <v>31</v>
      </c>
      <c r="AD15" s="20" t="s">
        <v>31</v>
      </c>
      <c r="AE15" s="21" t="s">
        <v>31</v>
      </c>
      <c r="AF15" s="21" t="s">
        <v>31</v>
      </c>
      <c r="AG15" s="21" t="s">
        <v>31</v>
      </c>
      <c r="AH15" s="22" t="s">
        <v>31</v>
      </c>
    </row>
    <row r="16" spans="1:34" ht="15.5" x14ac:dyDescent="0.35">
      <c r="A16" s="95">
        <v>175</v>
      </c>
      <c r="B16" s="15"/>
      <c r="C16" s="15">
        <v>21005359</v>
      </c>
      <c r="D16" s="88" t="s">
        <v>32</v>
      </c>
      <c r="E16" s="33">
        <v>0.7</v>
      </c>
      <c r="F16" s="21" t="s">
        <v>31</v>
      </c>
      <c r="G16" s="19"/>
      <c r="H16" s="20"/>
      <c r="I16" s="20"/>
      <c r="J16" s="21"/>
      <c r="K16" s="21"/>
      <c r="L16" s="21"/>
      <c r="M16" s="22"/>
      <c r="N16" s="19" t="s">
        <v>31</v>
      </c>
      <c r="O16" s="20" t="s">
        <v>31</v>
      </c>
      <c r="P16" s="20" t="s">
        <v>31</v>
      </c>
      <c r="Q16" s="21" t="s">
        <v>31</v>
      </c>
      <c r="R16" s="21" t="s">
        <v>31</v>
      </c>
      <c r="S16" s="21" t="s">
        <v>31</v>
      </c>
      <c r="T16" s="22" t="s">
        <v>31</v>
      </c>
      <c r="U16" s="19"/>
      <c r="V16" s="20"/>
      <c r="W16" s="20"/>
      <c r="X16" s="21"/>
      <c r="Y16" s="21"/>
      <c r="Z16" s="21"/>
      <c r="AA16" s="22"/>
      <c r="AB16" s="19" t="s">
        <v>31</v>
      </c>
      <c r="AC16" s="20" t="s">
        <v>31</v>
      </c>
      <c r="AD16" s="20" t="s">
        <v>31</v>
      </c>
      <c r="AE16" s="21" t="s">
        <v>31</v>
      </c>
      <c r="AF16" s="21" t="s">
        <v>31</v>
      </c>
      <c r="AG16" s="21" t="s">
        <v>31</v>
      </c>
      <c r="AH16" s="22" t="s">
        <v>31</v>
      </c>
    </row>
    <row r="17" spans="1:34" ht="15.5" x14ac:dyDescent="0.35">
      <c r="A17" s="95">
        <v>176</v>
      </c>
      <c r="B17" s="15"/>
      <c r="C17" s="15">
        <v>21005360</v>
      </c>
      <c r="D17" s="84" t="s">
        <v>27</v>
      </c>
      <c r="E17" s="33">
        <v>0.7</v>
      </c>
      <c r="F17" s="21" t="s">
        <v>31</v>
      </c>
      <c r="G17" s="19" t="s">
        <v>31</v>
      </c>
      <c r="H17" s="20" t="s">
        <v>31</v>
      </c>
      <c r="I17" s="20" t="s">
        <v>31</v>
      </c>
      <c r="J17" s="21" t="s">
        <v>31</v>
      </c>
      <c r="K17" s="21" t="s">
        <v>31</v>
      </c>
      <c r="L17" s="21" t="s">
        <v>31</v>
      </c>
      <c r="M17" s="22" t="s">
        <v>31</v>
      </c>
      <c r="N17" s="19"/>
      <c r="O17" s="20"/>
      <c r="P17" s="20"/>
      <c r="Q17" s="21"/>
      <c r="R17" s="21"/>
      <c r="S17" s="21"/>
      <c r="T17" s="22"/>
      <c r="U17" s="51" t="s">
        <v>31</v>
      </c>
      <c r="V17" s="20" t="s">
        <v>31</v>
      </c>
      <c r="W17" s="20" t="s">
        <v>31</v>
      </c>
      <c r="X17" s="21" t="s">
        <v>31</v>
      </c>
      <c r="Y17" s="21" t="s">
        <v>31</v>
      </c>
      <c r="Z17" s="21" t="s">
        <v>31</v>
      </c>
      <c r="AA17" s="22" t="s">
        <v>31</v>
      </c>
      <c r="AB17" s="19"/>
      <c r="AC17" s="20"/>
      <c r="AD17" s="20"/>
      <c r="AE17" s="21"/>
      <c r="AF17" s="21"/>
      <c r="AG17" s="21"/>
      <c r="AH17" s="22"/>
    </row>
    <row r="18" spans="1:34" ht="15.5" x14ac:dyDescent="0.35">
      <c r="A18" s="100">
        <v>177</v>
      </c>
      <c r="B18" s="108"/>
      <c r="C18" s="108">
        <v>21005361</v>
      </c>
      <c r="D18" s="109" t="s">
        <v>27</v>
      </c>
      <c r="E18" s="110">
        <v>0.7</v>
      </c>
      <c r="F18" s="111" t="s">
        <v>31</v>
      </c>
      <c r="G18" s="112" t="s">
        <v>31</v>
      </c>
      <c r="H18" s="111" t="s">
        <v>31</v>
      </c>
      <c r="I18" s="111" t="s">
        <v>31</v>
      </c>
      <c r="J18" s="111" t="s">
        <v>31</v>
      </c>
      <c r="K18" s="111" t="s">
        <v>31</v>
      </c>
      <c r="L18" s="111" t="s">
        <v>31</v>
      </c>
      <c r="M18" s="113" t="s">
        <v>31</v>
      </c>
      <c r="N18" s="112"/>
      <c r="O18" s="111"/>
      <c r="P18" s="111"/>
      <c r="Q18" s="111"/>
      <c r="R18" s="111"/>
      <c r="S18" s="111"/>
      <c r="T18" s="113"/>
      <c r="U18" s="112" t="s">
        <v>31</v>
      </c>
      <c r="V18" s="111" t="s">
        <v>31</v>
      </c>
      <c r="W18" s="111" t="s">
        <v>31</v>
      </c>
      <c r="X18" s="111" t="s">
        <v>31</v>
      </c>
      <c r="Y18" s="111" t="s">
        <v>31</v>
      </c>
      <c r="Z18" s="111" t="s">
        <v>31</v>
      </c>
      <c r="AA18" s="113" t="s">
        <v>31</v>
      </c>
      <c r="AB18" s="112"/>
      <c r="AC18" s="111"/>
      <c r="AD18" s="111"/>
      <c r="AE18" s="111"/>
      <c r="AF18" s="111"/>
      <c r="AG18" s="111"/>
      <c r="AH18" s="113"/>
    </row>
    <row r="19" spans="1:34" ht="15.5" x14ac:dyDescent="0.35">
      <c r="A19" s="100">
        <v>178</v>
      </c>
      <c r="B19" s="108"/>
      <c r="C19" s="108">
        <v>21005362</v>
      </c>
      <c r="D19" s="109" t="s">
        <v>27</v>
      </c>
      <c r="E19" s="110">
        <v>0.75</v>
      </c>
      <c r="F19" s="111" t="s">
        <v>28</v>
      </c>
      <c r="G19" s="112" t="s">
        <v>30</v>
      </c>
      <c r="H19" s="111" t="s">
        <v>30</v>
      </c>
      <c r="I19" s="111" t="s">
        <v>30</v>
      </c>
      <c r="J19" s="111"/>
      <c r="K19" s="111"/>
      <c r="L19" s="111"/>
      <c r="M19" s="113"/>
      <c r="N19" s="112"/>
      <c r="O19" s="111"/>
      <c r="P19" s="111"/>
      <c r="Q19" s="111" t="s">
        <v>29</v>
      </c>
      <c r="R19" s="111" t="s">
        <v>29</v>
      </c>
      <c r="S19" s="111"/>
      <c r="T19" s="113"/>
      <c r="U19" s="112" t="s">
        <v>29</v>
      </c>
      <c r="V19" s="111" t="s">
        <v>29</v>
      </c>
      <c r="W19" s="111" t="s">
        <v>29</v>
      </c>
      <c r="X19" s="111"/>
      <c r="Y19" s="111"/>
      <c r="Z19" s="111"/>
      <c r="AA19" s="113"/>
      <c r="AB19" s="112"/>
      <c r="AC19" s="111"/>
      <c r="AD19" s="111"/>
      <c r="AE19" s="111" t="s">
        <v>30</v>
      </c>
      <c r="AF19" s="111" t="s">
        <v>30</v>
      </c>
      <c r="AG19" s="111"/>
      <c r="AH19" s="113"/>
    </row>
    <row r="20" spans="1:34" ht="15.5" x14ac:dyDescent="0.35">
      <c r="A20" s="100">
        <v>179</v>
      </c>
      <c r="B20" s="108"/>
      <c r="C20" s="108">
        <v>21005363</v>
      </c>
      <c r="D20" s="109" t="s">
        <v>27</v>
      </c>
      <c r="E20" s="110">
        <v>0.75</v>
      </c>
      <c r="F20" s="111" t="s">
        <v>28</v>
      </c>
      <c r="G20" s="112" t="s">
        <v>30</v>
      </c>
      <c r="H20" s="111" t="s">
        <v>30</v>
      </c>
      <c r="I20" s="111" t="s">
        <v>30</v>
      </c>
      <c r="J20" s="111"/>
      <c r="K20" s="111"/>
      <c r="L20" s="111"/>
      <c r="M20" s="113"/>
      <c r="N20" s="112"/>
      <c r="O20" s="111"/>
      <c r="P20" s="111"/>
      <c r="Q20" s="111" t="s">
        <v>29</v>
      </c>
      <c r="R20" s="111" t="s">
        <v>29</v>
      </c>
      <c r="S20" s="111"/>
      <c r="T20" s="113"/>
      <c r="U20" s="112" t="s">
        <v>29</v>
      </c>
      <c r="V20" s="111" t="s">
        <v>29</v>
      </c>
      <c r="W20" s="111" t="s">
        <v>29</v>
      </c>
      <c r="X20" s="111"/>
      <c r="Y20" s="111"/>
      <c r="Z20" s="111"/>
      <c r="AA20" s="113"/>
      <c r="AB20" s="112"/>
      <c r="AC20" s="111"/>
      <c r="AD20" s="111"/>
      <c r="AE20" s="111" t="s">
        <v>30</v>
      </c>
      <c r="AF20" s="111" t="s">
        <v>30</v>
      </c>
      <c r="AG20" s="111"/>
      <c r="AH20" s="113"/>
    </row>
    <row r="21" spans="1:34" ht="15.5" x14ac:dyDescent="0.35">
      <c r="A21" s="100">
        <v>180</v>
      </c>
      <c r="B21" s="108"/>
      <c r="C21" s="108">
        <v>21005364</v>
      </c>
      <c r="D21" s="109" t="s">
        <v>27</v>
      </c>
      <c r="E21" s="110">
        <v>0.75</v>
      </c>
      <c r="F21" s="111" t="s">
        <v>28</v>
      </c>
      <c r="G21" s="112" t="s">
        <v>30</v>
      </c>
      <c r="H21" s="111" t="s">
        <v>30</v>
      </c>
      <c r="I21" s="111" t="s">
        <v>30</v>
      </c>
      <c r="J21" s="111"/>
      <c r="K21" s="111"/>
      <c r="L21" s="111"/>
      <c r="M21" s="113"/>
      <c r="N21" s="112"/>
      <c r="O21" s="111"/>
      <c r="P21" s="111"/>
      <c r="Q21" s="111" t="s">
        <v>29</v>
      </c>
      <c r="R21" s="111" t="s">
        <v>29</v>
      </c>
      <c r="S21" s="111"/>
      <c r="T21" s="113"/>
      <c r="U21" s="112" t="s">
        <v>29</v>
      </c>
      <c r="V21" s="111" t="s">
        <v>29</v>
      </c>
      <c r="W21" s="111" t="s">
        <v>29</v>
      </c>
      <c r="X21" s="111"/>
      <c r="Y21" s="111"/>
      <c r="Z21" s="111"/>
      <c r="AA21" s="113"/>
      <c r="AB21" s="112"/>
      <c r="AC21" s="111"/>
      <c r="AD21" s="111"/>
      <c r="AE21" s="111" t="s">
        <v>30</v>
      </c>
      <c r="AF21" s="111" t="s">
        <v>30</v>
      </c>
      <c r="AG21" s="111"/>
      <c r="AH21" s="113"/>
    </row>
    <row r="22" spans="1:34" ht="15.5" x14ac:dyDescent="0.35">
      <c r="A22" s="100">
        <v>181</v>
      </c>
      <c r="B22" s="108"/>
      <c r="C22" s="108">
        <v>21005365</v>
      </c>
      <c r="D22" s="109" t="s">
        <v>27</v>
      </c>
      <c r="E22" s="110">
        <v>0.75</v>
      </c>
      <c r="F22" s="111" t="s">
        <v>28</v>
      </c>
      <c r="G22" s="112" t="s">
        <v>29</v>
      </c>
      <c r="H22" s="111" t="s">
        <v>29</v>
      </c>
      <c r="I22" s="111" t="s">
        <v>29</v>
      </c>
      <c r="J22" s="111"/>
      <c r="K22" s="111"/>
      <c r="L22" s="111"/>
      <c r="M22" s="113"/>
      <c r="N22" s="112"/>
      <c r="O22" s="111"/>
      <c r="P22" s="111"/>
      <c r="Q22" s="111" t="s">
        <v>30</v>
      </c>
      <c r="R22" s="111" t="s">
        <v>30</v>
      </c>
      <c r="S22" s="111"/>
      <c r="T22" s="113"/>
      <c r="U22" s="112" t="s">
        <v>30</v>
      </c>
      <c r="V22" s="111" t="s">
        <v>30</v>
      </c>
      <c r="W22" s="111" t="s">
        <v>30</v>
      </c>
      <c r="X22" s="111"/>
      <c r="Y22" s="111"/>
      <c r="Z22" s="111"/>
      <c r="AA22" s="113"/>
      <c r="AB22" s="112"/>
      <c r="AC22" s="111"/>
      <c r="AD22" s="111"/>
      <c r="AE22" s="111" t="s">
        <v>29</v>
      </c>
      <c r="AF22" s="111" t="s">
        <v>29</v>
      </c>
      <c r="AG22" s="111"/>
      <c r="AH22" s="113"/>
    </row>
    <row r="23" spans="1:34" ht="15.5" x14ac:dyDescent="0.35">
      <c r="A23" s="100">
        <v>182</v>
      </c>
      <c r="B23" s="108"/>
      <c r="C23" s="108">
        <v>21005366</v>
      </c>
      <c r="D23" s="109" t="s">
        <v>27</v>
      </c>
      <c r="E23" s="110">
        <v>0.75</v>
      </c>
      <c r="F23" s="111" t="s">
        <v>28</v>
      </c>
      <c r="G23" s="112"/>
      <c r="H23" s="111"/>
      <c r="I23" s="111"/>
      <c r="J23" s="111"/>
      <c r="K23" s="111"/>
      <c r="L23" s="111"/>
      <c r="M23" s="113"/>
      <c r="N23" s="112" t="s">
        <v>29</v>
      </c>
      <c r="O23" s="111" t="s">
        <v>29</v>
      </c>
      <c r="P23" s="111" t="s">
        <v>29</v>
      </c>
      <c r="Q23" s="111"/>
      <c r="R23" s="111"/>
      <c r="S23" s="111" t="s">
        <v>29</v>
      </c>
      <c r="T23" s="113" t="s">
        <v>29</v>
      </c>
      <c r="U23" s="112"/>
      <c r="V23" s="111"/>
      <c r="W23" s="111"/>
      <c r="X23" s="111"/>
      <c r="Y23" s="111"/>
      <c r="Z23" s="111"/>
      <c r="AA23" s="113"/>
      <c r="AB23" s="112" t="s">
        <v>30</v>
      </c>
      <c r="AC23" s="111" t="s">
        <v>30</v>
      </c>
      <c r="AD23" s="111" t="s">
        <v>30</v>
      </c>
      <c r="AE23" s="111"/>
      <c r="AF23" s="111"/>
      <c r="AG23" s="111" t="s">
        <v>30</v>
      </c>
      <c r="AH23" s="113" t="s">
        <v>30</v>
      </c>
    </row>
    <row r="24" spans="1:34" ht="15.5" x14ac:dyDescent="0.35">
      <c r="A24" s="100">
        <v>183</v>
      </c>
      <c r="B24" s="108"/>
      <c r="C24" s="108">
        <v>21005367</v>
      </c>
      <c r="D24" s="109" t="s">
        <v>27</v>
      </c>
      <c r="E24" s="110">
        <v>0.75</v>
      </c>
      <c r="F24" s="111" t="s">
        <v>28</v>
      </c>
      <c r="G24" s="112"/>
      <c r="H24" s="111"/>
      <c r="I24" s="111"/>
      <c r="J24" s="111"/>
      <c r="K24" s="111"/>
      <c r="L24" s="111"/>
      <c r="M24" s="111"/>
      <c r="N24" s="112" t="s">
        <v>30</v>
      </c>
      <c r="O24" s="111" t="s">
        <v>30</v>
      </c>
      <c r="P24" s="111" t="s">
        <v>30</v>
      </c>
      <c r="Q24" s="111"/>
      <c r="R24" s="111"/>
      <c r="S24" s="111" t="s">
        <v>30</v>
      </c>
      <c r="T24" s="113" t="s">
        <v>30</v>
      </c>
      <c r="U24" s="112"/>
      <c r="V24" s="111"/>
      <c r="W24" s="111"/>
      <c r="X24" s="111"/>
      <c r="Y24" s="111"/>
      <c r="Z24" s="111"/>
      <c r="AA24" s="113"/>
      <c r="AB24" s="112" t="s">
        <v>29</v>
      </c>
      <c r="AC24" s="111" t="s">
        <v>29</v>
      </c>
      <c r="AD24" s="111" t="s">
        <v>29</v>
      </c>
      <c r="AE24" s="111"/>
      <c r="AF24" s="111"/>
      <c r="AG24" s="111" t="s">
        <v>29</v>
      </c>
      <c r="AH24" s="113" t="s">
        <v>29</v>
      </c>
    </row>
    <row r="25" spans="1:34" ht="15.5" x14ac:dyDescent="0.35">
      <c r="A25" s="100">
        <v>184</v>
      </c>
      <c r="B25" s="108"/>
      <c r="C25" s="108">
        <v>21005368</v>
      </c>
      <c r="D25" s="109" t="s">
        <v>27</v>
      </c>
      <c r="E25" s="110">
        <v>0.75</v>
      </c>
      <c r="F25" s="111" t="s">
        <v>28</v>
      </c>
      <c r="G25" s="112"/>
      <c r="H25" s="111"/>
      <c r="I25" s="111"/>
      <c r="J25" s="111"/>
      <c r="K25" s="111"/>
      <c r="L25" s="111"/>
      <c r="M25" s="111"/>
      <c r="N25" s="112" t="s">
        <v>29</v>
      </c>
      <c r="O25" s="111" t="s">
        <v>29</v>
      </c>
      <c r="P25" s="111" t="s">
        <v>29</v>
      </c>
      <c r="Q25" s="111"/>
      <c r="R25" s="111"/>
      <c r="S25" s="111" t="s">
        <v>29</v>
      </c>
      <c r="T25" s="113" t="s">
        <v>29</v>
      </c>
      <c r="U25" s="112"/>
      <c r="V25" s="111"/>
      <c r="W25" s="111"/>
      <c r="X25" s="111"/>
      <c r="Y25" s="111"/>
      <c r="Z25" s="111"/>
      <c r="AA25" s="113"/>
      <c r="AB25" s="112" t="s">
        <v>30</v>
      </c>
      <c r="AC25" s="111" t="s">
        <v>30</v>
      </c>
      <c r="AD25" s="111" t="s">
        <v>30</v>
      </c>
      <c r="AE25" s="111"/>
      <c r="AF25" s="111"/>
      <c r="AG25" s="111" t="s">
        <v>30</v>
      </c>
      <c r="AH25" s="113" t="s">
        <v>30</v>
      </c>
    </row>
    <row r="26" spans="1:34" ht="15.5" x14ac:dyDescent="0.35">
      <c r="A26" s="100">
        <v>185</v>
      </c>
      <c r="B26" s="108"/>
      <c r="C26" s="108">
        <v>21005369</v>
      </c>
      <c r="D26" s="109" t="s">
        <v>32</v>
      </c>
      <c r="E26" s="110">
        <v>1</v>
      </c>
      <c r="F26" s="111" t="s">
        <v>33</v>
      </c>
      <c r="G26" s="112" t="s">
        <v>34</v>
      </c>
      <c r="H26" s="111"/>
      <c r="I26" s="111"/>
      <c r="J26" s="111" t="s">
        <v>25</v>
      </c>
      <c r="K26" s="111" t="s">
        <v>25</v>
      </c>
      <c r="L26" s="111" t="s">
        <v>25</v>
      </c>
      <c r="M26" s="113" t="s">
        <v>25</v>
      </c>
      <c r="N26" s="112" t="s">
        <v>25</v>
      </c>
      <c r="O26" s="111" t="s">
        <v>25</v>
      </c>
      <c r="P26" s="111" t="s">
        <v>25</v>
      </c>
      <c r="Q26" s="111"/>
      <c r="R26" s="111"/>
      <c r="S26" s="111" t="s">
        <v>25</v>
      </c>
      <c r="T26" s="113" t="s">
        <v>25</v>
      </c>
      <c r="U26" s="112" t="s">
        <v>25</v>
      </c>
      <c r="V26" s="111"/>
      <c r="W26" s="111"/>
      <c r="X26" s="111" t="s">
        <v>34</v>
      </c>
      <c r="Y26" s="111" t="s">
        <v>34</v>
      </c>
      <c r="Z26" s="111" t="s">
        <v>34</v>
      </c>
      <c r="AA26" s="113" t="s">
        <v>34</v>
      </c>
      <c r="AB26" s="112" t="s">
        <v>34</v>
      </c>
      <c r="AC26" s="111" t="s">
        <v>34</v>
      </c>
      <c r="AD26" s="111" t="s">
        <v>34</v>
      </c>
      <c r="AE26" s="111"/>
      <c r="AF26" s="111"/>
      <c r="AG26" s="111" t="s">
        <v>34</v>
      </c>
      <c r="AH26" s="113" t="s">
        <v>34</v>
      </c>
    </row>
    <row r="27" spans="1:34" ht="15.5" x14ac:dyDescent="0.35">
      <c r="A27" s="95">
        <v>186</v>
      </c>
      <c r="B27" s="15"/>
      <c r="C27" s="15">
        <v>21005370</v>
      </c>
      <c r="D27" s="84" t="s">
        <v>27</v>
      </c>
      <c r="E27" s="33">
        <v>1</v>
      </c>
      <c r="F27" s="21" t="s">
        <v>33</v>
      </c>
      <c r="G27" s="19" t="s">
        <v>25</v>
      </c>
      <c r="H27" s="20"/>
      <c r="I27" s="20"/>
      <c r="J27" s="21" t="s">
        <v>34</v>
      </c>
      <c r="K27" s="21" t="s">
        <v>34</v>
      </c>
      <c r="L27" s="21" t="s">
        <v>34</v>
      </c>
      <c r="M27" s="22" t="s">
        <v>34</v>
      </c>
      <c r="N27" s="19" t="s">
        <v>34</v>
      </c>
      <c r="O27" s="20" t="s">
        <v>34</v>
      </c>
      <c r="P27" s="20" t="s">
        <v>34</v>
      </c>
      <c r="Q27" s="21"/>
      <c r="R27" s="21"/>
      <c r="S27" s="21" t="s">
        <v>34</v>
      </c>
      <c r="T27" s="22" t="s">
        <v>34</v>
      </c>
      <c r="U27" s="19" t="s">
        <v>34</v>
      </c>
      <c r="V27" s="20"/>
      <c r="W27" s="20"/>
      <c r="X27" s="21" t="s">
        <v>25</v>
      </c>
      <c r="Y27" s="21" t="s">
        <v>25</v>
      </c>
      <c r="Z27" s="21" t="s">
        <v>25</v>
      </c>
      <c r="AA27" s="22" t="s">
        <v>25</v>
      </c>
      <c r="AB27" s="19" t="s">
        <v>25</v>
      </c>
      <c r="AC27" s="20" t="s">
        <v>25</v>
      </c>
      <c r="AD27" s="20" t="s">
        <v>25</v>
      </c>
      <c r="AE27" s="21"/>
      <c r="AF27" s="21"/>
      <c r="AG27" s="21" t="s">
        <v>25</v>
      </c>
      <c r="AH27" s="22" t="s">
        <v>25</v>
      </c>
    </row>
    <row r="28" spans="1:34" ht="15.5" x14ac:dyDescent="0.35">
      <c r="A28" s="95">
        <v>187</v>
      </c>
      <c r="B28" s="15"/>
      <c r="C28" s="15">
        <v>21005371</v>
      </c>
      <c r="D28" s="84" t="s">
        <v>27</v>
      </c>
      <c r="E28" s="33">
        <v>1</v>
      </c>
      <c r="F28" s="21" t="s">
        <v>33</v>
      </c>
      <c r="G28" s="19" t="s">
        <v>25</v>
      </c>
      <c r="H28" s="20" t="s">
        <v>25</v>
      </c>
      <c r="I28" s="20" t="s">
        <v>25</v>
      </c>
      <c r="J28" s="21"/>
      <c r="K28" s="21"/>
      <c r="L28" s="21" t="s">
        <v>34</v>
      </c>
      <c r="M28" s="22" t="s">
        <v>34</v>
      </c>
      <c r="N28" s="19" t="s">
        <v>34</v>
      </c>
      <c r="O28" s="20"/>
      <c r="P28" s="20"/>
      <c r="Q28" s="21" t="s">
        <v>34</v>
      </c>
      <c r="R28" s="21" t="s">
        <v>34</v>
      </c>
      <c r="S28" s="21" t="s">
        <v>34</v>
      </c>
      <c r="T28" s="22" t="s">
        <v>34</v>
      </c>
      <c r="U28" s="19" t="s">
        <v>34</v>
      </c>
      <c r="V28" s="20" t="s">
        <v>34</v>
      </c>
      <c r="W28" s="20" t="s">
        <v>34</v>
      </c>
      <c r="X28" s="21"/>
      <c r="Y28" s="21"/>
      <c r="Z28" s="21" t="s">
        <v>25</v>
      </c>
      <c r="AA28" s="22" t="s">
        <v>25</v>
      </c>
      <c r="AB28" s="19" t="s">
        <v>25</v>
      </c>
      <c r="AC28" s="20"/>
      <c r="AD28" s="20"/>
      <c r="AE28" s="21" t="s">
        <v>25</v>
      </c>
      <c r="AF28" s="21" t="s">
        <v>25</v>
      </c>
      <c r="AG28" s="21" t="s">
        <v>25</v>
      </c>
      <c r="AH28" s="22" t="s">
        <v>25</v>
      </c>
    </row>
    <row r="29" spans="1:34" ht="15.5" x14ac:dyDescent="0.35">
      <c r="A29" s="95">
        <v>188</v>
      </c>
      <c r="B29" s="15"/>
      <c r="C29" s="15">
        <v>21005372</v>
      </c>
      <c r="D29" s="84" t="s">
        <v>27</v>
      </c>
      <c r="E29" s="33">
        <v>1</v>
      </c>
      <c r="F29" s="21" t="s">
        <v>33</v>
      </c>
      <c r="G29" s="19" t="s">
        <v>25</v>
      </c>
      <c r="H29" s="20" t="s">
        <v>25</v>
      </c>
      <c r="I29" s="20" t="s">
        <v>25</v>
      </c>
      <c r="J29" s="21"/>
      <c r="K29" s="21"/>
      <c r="L29" s="21" t="s">
        <v>34</v>
      </c>
      <c r="M29" s="22" t="s">
        <v>34</v>
      </c>
      <c r="N29" s="19" t="s">
        <v>34</v>
      </c>
      <c r="O29" s="20"/>
      <c r="P29" s="20"/>
      <c r="Q29" s="21" t="s">
        <v>34</v>
      </c>
      <c r="R29" s="21" t="s">
        <v>34</v>
      </c>
      <c r="S29" s="21" t="s">
        <v>34</v>
      </c>
      <c r="T29" s="22" t="s">
        <v>34</v>
      </c>
      <c r="U29" s="19" t="s">
        <v>34</v>
      </c>
      <c r="V29" s="20" t="s">
        <v>34</v>
      </c>
      <c r="W29" s="20" t="s">
        <v>34</v>
      </c>
      <c r="X29" s="21"/>
      <c r="Y29" s="21"/>
      <c r="Z29" s="21" t="s">
        <v>25</v>
      </c>
      <c r="AA29" s="22" t="s">
        <v>25</v>
      </c>
      <c r="AB29" s="19" t="s">
        <v>25</v>
      </c>
      <c r="AC29" s="20"/>
      <c r="AD29" s="20"/>
      <c r="AE29" s="21" t="s">
        <v>25</v>
      </c>
      <c r="AF29" s="21" t="s">
        <v>25</v>
      </c>
      <c r="AG29" s="21" t="s">
        <v>25</v>
      </c>
      <c r="AH29" s="22" t="s">
        <v>25</v>
      </c>
    </row>
    <row r="30" spans="1:34" ht="15.5" x14ac:dyDescent="0.35">
      <c r="A30" s="95">
        <v>189</v>
      </c>
      <c r="B30" s="15"/>
      <c r="C30" s="15">
        <v>21005373</v>
      </c>
      <c r="D30" s="84" t="s">
        <v>27</v>
      </c>
      <c r="E30" s="33">
        <v>1</v>
      </c>
      <c r="F30" s="21" t="s">
        <v>33</v>
      </c>
      <c r="G30" s="19" t="s">
        <v>25</v>
      </c>
      <c r="H30" s="20"/>
      <c r="I30" s="20"/>
      <c r="J30" s="21" t="s">
        <v>34</v>
      </c>
      <c r="K30" s="21" t="s">
        <v>34</v>
      </c>
      <c r="L30" s="21" t="s">
        <v>34</v>
      </c>
      <c r="M30" s="22" t="s">
        <v>34</v>
      </c>
      <c r="N30" s="19" t="s">
        <v>34</v>
      </c>
      <c r="O30" s="20" t="s">
        <v>34</v>
      </c>
      <c r="P30" s="20" t="s">
        <v>34</v>
      </c>
      <c r="Q30" s="21"/>
      <c r="R30" s="21"/>
      <c r="S30" s="21" t="s">
        <v>34</v>
      </c>
      <c r="T30" s="22" t="s">
        <v>34</v>
      </c>
      <c r="U30" s="19" t="s">
        <v>34</v>
      </c>
      <c r="V30" s="20"/>
      <c r="W30" s="20"/>
      <c r="X30" s="21" t="s">
        <v>25</v>
      </c>
      <c r="Y30" s="21" t="s">
        <v>25</v>
      </c>
      <c r="Z30" s="21" t="s">
        <v>25</v>
      </c>
      <c r="AA30" s="22" t="s">
        <v>25</v>
      </c>
      <c r="AB30" s="19" t="s">
        <v>25</v>
      </c>
      <c r="AC30" s="20" t="s">
        <v>25</v>
      </c>
      <c r="AD30" s="20" t="s">
        <v>25</v>
      </c>
      <c r="AE30" s="21"/>
      <c r="AF30" s="21"/>
      <c r="AG30" s="21" t="s">
        <v>25</v>
      </c>
      <c r="AH30" s="22" t="s">
        <v>25</v>
      </c>
    </row>
    <row r="31" spans="1:34" ht="15.5" x14ac:dyDescent="0.35">
      <c r="A31" s="95">
        <v>190</v>
      </c>
      <c r="B31" s="15"/>
      <c r="C31" s="15">
        <v>21005374</v>
      </c>
      <c r="D31" s="84" t="s">
        <v>27</v>
      </c>
      <c r="E31" s="33">
        <v>1</v>
      </c>
      <c r="F31" s="21" t="s">
        <v>33</v>
      </c>
      <c r="G31" s="19" t="s">
        <v>34</v>
      </c>
      <c r="H31" s="20"/>
      <c r="I31" s="20"/>
      <c r="J31" s="21" t="s">
        <v>25</v>
      </c>
      <c r="K31" s="21" t="s">
        <v>25</v>
      </c>
      <c r="L31" s="21" t="s">
        <v>25</v>
      </c>
      <c r="M31" s="22" t="s">
        <v>25</v>
      </c>
      <c r="N31" s="19" t="s">
        <v>25</v>
      </c>
      <c r="O31" s="20" t="s">
        <v>25</v>
      </c>
      <c r="P31" s="20" t="s">
        <v>25</v>
      </c>
      <c r="Q31" s="21"/>
      <c r="R31" s="21"/>
      <c r="S31" s="21" t="s">
        <v>25</v>
      </c>
      <c r="T31" s="22" t="s">
        <v>25</v>
      </c>
      <c r="U31" s="19" t="s">
        <v>25</v>
      </c>
      <c r="V31" s="20"/>
      <c r="W31" s="20"/>
      <c r="X31" s="21" t="s">
        <v>34</v>
      </c>
      <c r="Y31" s="21" t="s">
        <v>34</v>
      </c>
      <c r="Z31" s="21" t="s">
        <v>34</v>
      </c>
      <c r="AA31" s="22" t="s">
        <v>34</v>
      </c>
      <c r="AB31" s="19" t="s">
        <v>34</v>
      </c>
      <c r="AC31" s="20" t="s">
        <v>34</v>
      </c>
      <c r="AD31" s="20" t="s">
        <v>34</v>
      </c>
      <c r="AE31" s="21"/>
      <c r="AF31" s="21"/>
      <c r="AG31" s="21" t="s">
        <v>34</v>
      </c>
      <c r="AH31" s="22" t="s">
        <v>34</v>
      </c>
    </row>
    <row r="32" spans="1:34" ht="15.5" x14ac:dyDescent="0.35">
      <c r="A32" s="95">
        <v>191</v>
      </c>
      <c r="B32" s="15"/>
      <c r="C32" s="15">
        <v>21005375</v>
      </c>
      <c r="D32" s="84" t="s">
        <v>27</v>
      </c>
      <c r="E32" s="61">
        <v>1</v>
      </c>
      <c r="F32" s="21" t="s">
        <v>71</v>
      </c>
      <c r="G32" s="19"/>
      <c r="H32" s="20"/>
      <c r="I32" s="20"/>
      <c r="J32" s="21"/>
      <c r="K32" s="21"/>
      <c r="L32" s="21"/>
      <c r="M32" s="22"/>
      <c r="N32" s="19"/>
      <c r="O32" s="20"/>
      <c r="P32" s="20"/>
      <c r="Q32" s="21"/>
      <c r="R32" s="21"/>
      <c r="S32" s="21"/>
      <c r="T32" s="22"/>
      <c r="U32" s="19"/>
      <c r="V32" s="20"/>
      <c r="W32" s="20"/>
      <c r="X32" s="21"/>
      <c r="Y32" s="21"/>
      <c r="Z32" s="21"/>
      <c r="AA32" s="22"/>
      <c r="AB32" s="19"/>
      <c r="AC32" s="20"/>
      <c r="AD32" s="20"/>
      <c r="AE32" s="21"/>
      <c r="AF32" s="21"/>
      <c r="AG32" s="21"/>
      <c r="AH32" s="22"/>
    </row>
    <row r="33" spans="1:34" ht="15.5" x14ac:dyDescent="0.35">
      <c r="A33" s="95">
        <v>192</v>
      </c>
      <c r="B33" s="15"/>
      <c r="C33" s="15">
        <v>21005376</v>
      </c>
      <c r="D33" s="84" t="s">
        <v>27</v>
      </c>
      <c r="E33" s="61">
        <v>1</v>
      </c>
      <c r="F33" s="21" t="s">
        <v>71</v>
      </c>
      <c r="G33" s="19"/>
      <c r="H33" s="20"/>
      <c r="I33" s="20"/>
      <c r="J33" s="21"/>
      <c r="K33" s="21"/>
      <c r="L33" s="21"/>
      <c r="M33" s="22"/>
      <c r="N33" s="19"/>
      <c r="O33" s="20"/>
      <c r="P33" s="20"/>
      <c r="Q33" s="21"/>
      <c r="R33" s="21"/>
      <c r="S33" s="21"/>
      <c r="T33" s="22"/>
      <c r="U33" s="19"/>
      <c r="V33" s="20"/>
      <c r="W33" s="20"/>
      <c r="X33" s="21"/>
      <c r="Y33" s="21"/>
      <c r="Z33" s="21"/>
      <c r="AA33" s="22"/>
      <c r="AB33" s="19"/>
      <c r="AC33" s="20"/>
      <c r="AD33" s="20"/>
      <c r="AE33" s="21"/>
      <c r="AF33" s="21"/>
      <c r="AG33" s="21"/>
      <c r="AH33" s="22"/>
    </row>
    <row r="34" spans="1:34" ht="15.5" x14ac:dyDescent="0.35">
      <c r="A34" s="95">
        <v>193</v>
      </c>
      <c r="B34" s="15"/>
      <c r="C34" s="15">
        <v>21005377</v>
      </c>
      <c r="D34" s="89" t="s">
        <v>32</v>
      </c>
      <c r="E34" s="33">
        <v>1</v>
      </c>
      <c r="F34" s="21" t="s">
        <v>71</v>
      </c>
      <c r="G34" s="19"/>
      <c r="H34" s="20"/>
      <c r="I34" s="20"/>
      <c r="J34" s="21"/>
      <c r="K34" s="21"/>
      <c r="L34" s="21"/>
      <c r="M34" s="22"/>
      <c r="N34" s="19"/>
      <c r="O34" s="20"/>
      <c r="P34" s="20"/>
      <c r="Q34" s="21"/>
      <c r="R34" s="21"/>
      <c r="S34" s="21"/>
      <c r="T34" s="22"/>
      <c r="U34" s="19"/>
      <c r="V34" s="20"/>
      <c r="W34" s="20"/>
      <c r="X34" s="21"/>
      <c r="Y34" s="21"/>
      <c r="Z34" s="21"/>
      <c r="AA34" s="22"/>
      <c r="AB34" s="19"/>
      <c r="AC34" s="20"/>
      <c r="AD34" s="20"/>
      <c r="AE34" s="21"/>
      <c r="AF34" s="21"/>
      <c r="AG34" s="21"/>
      <c r="AH34" s="22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x14ac:dyDescent="0.35">
      <c r="B38" s="10"/>
      <c r="C38" s="10"/>
      <c r="D38" s="10"/>
      <c r="E38" s="10"/>
      <c r="F38" s="27" t="s">
        <v>37</v>
      </c>
      <c r="G38" s="28">
        <f t="shared" ref="G38:AH38" si="0">COUNTIF(G7:G34,"D8")+COUNTIF(G7:G34,"D12")</f>
        <v>7</v>
      </c>
      <c r="H38" s="28">
        <f t="shared" si="0"/>
        <v>4</v>
      </c>
      <c r="I38" s="28">
        <f t="shared" si="0"/>
        <v>4</v>
      </c>
      <c r="J38" s="28">
        <f t="shared" si="0"/>
        <v>5</v>
      </c>
      <c r="K38" s="28">
        <f t="shared" si="0"/>
        <v>5</v>
      </c>
      <c r="L38" s="28">
        <f t="shared" si="0"/>
        <v>4</v>
      </c>
      <c r="M38" s="28">
        <f t="shared" si="0"/>
        <v>4</v>
      </c>
      <c r="N38" s="28">
        <f t="shared" si="0"/>
        <v>7</v>
      </c>
      <c r="O38" s="28">
        <f t="shared" si="0"/>
        <v>7</v>
      </c>
      <c r="P38" s="28">
        <f t="shared" si="0"/>
        <v>7</v>
      </c>
      <c r="Q38" s="28">
        <f t="shared" si="0"/>
        <v>5</v>
      </c>
      <c r="R38" s="28">
        <f t="shared" si="0"/>
        <v>5</v>
      </c>
      <c r="S38" s="28">
        <f t="shared" si="0"/>
        <v>7</v>
      </c>
      <c r="T38" s="28">
        <f t="shared" si="0"/>
        <v>7</v>
      </c>
      <c r="U38" s="28">
        <f t="shared" si="0"/>
        <v>8</v>
      </c>
      <c r="V38" s="28">
        <f t="shared" si="0"/>
        <v>5</v>
      </c>
      <c r="W38" s="28">
        <f t="shared" si="0"/>
        <v>5</v>
      </c>
      <c r="X38" s="28">
        <f t="shared" si="0"/>
        <v>4</v>
      </c>
      <c r="Y38" s="28">
        <f t="shared" si="0"/>
        <v>4</v>
      </c>
      <c r="Z38" s="28">
        <f t="shared" si="0"/>
        <v>7</v>
      </c>
      <c r="AA38" s="28">
        <f t="shared" si="0"/>
        <v>7</v>
      </c>
      <c r="AB38" s="28">
        <f t="shared" si="0"/>
        <v>7</v>
      </c>
      <c r="AC38" s="28">
        <f t="shared" si="0"/>
        <v>5</v>
      </c>
      <c r="AD38" s="28">
        <f t="shared" si="0"/>
        <v>5</v>
      </c>
      <c r="AE38" s="28">
        <f t="shared" si="0"/>
        <v>4</v>
      </c>
      <c r="AF38" s="28">
        <f t="shared" si="0"/>
        <v>4</v>
      </c>
      <c r="AG38" s="28">
        <f t="shared" si="0"/>
        <v>7</v>
      </c>
      <c r="AH38" s="28">
        <f t="shared" si="0"/>
        <v>7</v>
      </c>
    </row>
    <row r="39" spans="1:34" x14ac:dyDescent="0.35">
      <c r="D39" s="10"/>
      <c r="E39" s="10"/>
      <c r="F39" s="29" t="s">
        <v>38</v>
      </c>
      <c r="G39" s="30">
        <f t="shared" ref="G39:AH39" si="1">(COUNTIF(G7:G34,"E8"))+COUNTIF(G7:G34,"D12")</f>
        <v>5</v>
      </c>
      <c r="H39" s="30">
        <f t="shared" si="1"/>
        <v>2</v>
      </c>
      <c r="I39" s="30">
        <f t="shared" si="1"/>
        <v>2</v>
      </c>
      <c r="J39" s="30">
        <f t="shared" si="1"/>
        <v>5</v>
      </c>
      <c r="K39" s="30">
        <f t="shared" si="1"/>
        <v>5</v>
      </c>
      <c r="L39" s="30">
        <f t="shared" si="1"/>
        <v>6</v>
      </c>
      <c r="M39" s="30">
        <f t="shared" si="1"/>
        <v>6</v>
      </c>
      <c r="N39" s="30">
        <f t="shared" si="1"/>
        <v>9</v>
      </c>
      <c r="O39" s="30">
        <f t="shared" si="1"/>
        <v>7</v>
      </c>
      <c r="P39" s="30">
        <f t="shared" si="1"/>
        <v>7</v>
      </c>
      <c r="Q39" s="30">
        <f t="shared" si="1"/>
        <v>7</v>
      </c>
      <c r="R39" s="30">
        <f t="shared" si="1"/>
        <v>5</v>
      </c>
      <c r="S39" s="30">
        <f t="shared" si="1"/>
        <v>7</v>
      </c>
      <c r="T39" s="30">
        <f t="shared" si="1"/>
        <v>9</v>
      </c>
      <c r="U39" s="30">
        <f t="shared" si="1"/>
        <v>10</v>
      </c>
      <c r="V39" s="30">
        <f t="shared" si="1"/>
        <v>7</v>
      </c>
      <c r="W39" s="30">
        <f t="shared" si="1"/>
        <v>7</v>
      </c>
      <c r="X39" s="30">
        <f t="shared" si="1"/>
        <v>4</v>
      </c>
      <c r="Y39" s="30">
        <f t="shared" si="1"/>
        <v>4</v>
      </c>
      <c r="Z39" s="30">
        <f t="shared" si="1"/>
        <v>5</v>
      </c>
      <c r="AA39" s="30">
        <f t="shared" si="1"/>
        <v>3</v>
      </c>
      <c r="AB39" s="30">
        <f t="shared" si="1"/>
        <v>5</v>
      </c>
      <c r="AC39" s="30">
        <f t="shared" si="1"/>
        <v>5</v>
      </c>
      <c r="AD39" s="30">
        <f t="shared" si="1"/>
        <v>5</v>
      </c>
      <c r="AE39" s="30">
        <f t="shared" si="1"/>
        <v>2</v>
      </c>
      <c r="AF39" s="30">
        <f t="shared" si="1"/>
        <v>2</v>
      </c>
      <c r="AG39" s="30">
        <f t="shared" si="1"/>
        <v>4</v>
      </c>
      <c r="AH39" s="30">
        <f t="shared" si="1"/>
        <v>5</v>
      </c>
    </row>
    <row r="40" spans="1:34" x14ac:dyDescent="0.35">
      <c r="D40" s="10"/>
      <c r="E40" s="10"/>
      <c r="F40" s="29" t="s">
        <v>39</v>
      </c>
      <c r="G40" s="30">
        <f t="shared" ref="G40:AH40" si="2">(COUNTIF(G7:G34,"E8"))+COUNTIF(G7:G34,"N12")</f>
        <v>8</v>
      </c>
      <c r="H40" s="30">
        <f t="shared" si="2"/>
        <v>5</v>
      </c>
      <c r="I40" s="30">
        <f t="shared" si="2"/>
        <v>5</v>
      </c>
      <c r="J40" s="30">
        <f t="shared" si="2"/>
        <v>4</v>
      </c>
      <c r="K40" s="30">
        <f t="shared" si="2"/>
        <v>4</v>
      </c>
      <c r="L40" s="30">
        <f t="shared" si="2"/>
        <v>7</v>
      </c>
      <c r="M40" s="30">
        <f t="shared" si="2"/>
        <v>7</v>
      </c>
      <c r="N40" s="30">
        <f t="shared" si="2"/>
        <v>7</v>
      </c>
      <c r="O40" s="30">
        <f t="shared" si="2"/>
        <v>5</v>
      </c>
      <c r="P40" s="30">
        <f t="shared" si="2"/>
        <v>5</v>
      </c>
      <c r="Q40" s="30">
        <f t="shared" si="2"/>
        <v>4</v>
      </c>
      <c r="R40" s="30">
        <f t="shared" si="2"/>
        <v>3</v>
      </c>
      <c r="S40" s="30">
        <f t="shared" si="2"/>
        <v>6</v>
      </c>
      <c r="T40" s="30">
        <f t="shared" si="2"/>
        <v>7</v>
      </c>
      <c r="U40" s="30">
        <f t="shared" si="2"/>
        <v>7</v>
      </c>
      <c r="V40" s="30">
        <f t="shared" si="2"/>
        <v>4</v>
      </c>
      <c r="W40" s="30">
        <f t="shared" si="2"/>
        <v>4</v>
      </c>
      <c r="X40" s="30">
        <f t="shared" si="2"/>
        <v>5</v>
      </c>
      <c r="Y40" s="30">
        <f t="shared" si="2"/>
        <v>5</v>
      </c>
      <c r="Z40" s="30">
        <f t="shared" si="2"/>
        <v>4</v>
      </c>
      <c r="AA40" s="30">
        <f t="shared" si="2"/>
        <v>3</v>
      </c>
      <c r="AB40" s="30">
        <f t="shared" si="2"/>
        <v>7</v>
      </c>
      <c r="AC40" s="30">
        <f t="shared" si="2"/>
        <v>7</v>
      </c>
      <c r="AD40" s="30">
        <f t="shared" si="2"/>
        <v>7</v>
      </c>
      <c r="AE40" s="30">
        <f t="shared" si="2"/>
        <v>5</v>
      </c>
      <c r="AF40" s="30">
        <f t="shared" si="2"/>
        <v>5</v>
      </c>
      <c r="AG40" s="30">
        <f t="shared" si="2"/>
        <v>5</v>
      </c>
      <c r="AH40" s="30">
        <f t="shared" si="2"/>
        <v>7</v>
      </c>
    </row>
    <row r="41" spans="1:34" x14ac:dyDescent="0.35">
      <c r="B41" s="45"/>
      <c r="C41" s="45"/>
      <c r="D41" s="45"/>
      <c r="E41" s="45"/>
      <c r="F41" s="46" t="s">
        <v>40</v>
      </c>
      <c r="G41" s="47">
        <f t="shared" ref="G41:AH41" si="3">COUNTIF(G7:G34,"N8")+COUNTIF(G7:G34,"N12")</f>
        <v>7</v>
      </c>
      <c r="H41" s="47">
        <f t="shared" si="3"/>
        <v>7</v>
      </c>
      <c r="I41" s="47">
        <f t="shared" si="3"/>
        <v>7</v>
      </c>
      <c r="J41" s="47">
        <f t="shared" si="3"/>
        <v>3</v>
      </c>
      <c r="K41" s="47">
        <f t="shared" si="3"/>
        <v>3</v>
      </c>
      <c r="L41" s="47">
        <f t="shared" si="3"/>
        <v>4</v>
      </c>
      <c r="M41" s="47">
        <f t="shared" si="3"/>
        <v>4</v>
      </c>
      <c r="N41" s="47">
        <f t="shared" si="3"/>
        <v>4</v>
      </c>
      <c r="O41" s="47">
        <f t="shared" si="3"/>
        <v>4</v>
      </c>
      <c r="P41" s="47">
        <f t="shared" si="3"/>
        <v>4</v>
      </c>
      <c r="Q41" s="47">
        <f t="shared" si="3"/>
        <v>4</v>
      </c>
      <c r="R41" s="47">
        <f t="shared" si="3"/>
        <v>4</v>
      </c>
      <c r="S41" s="47">
        <f t="shared" si="3"/>
        <v>4</v>
      </c>
      <c r="T41" s="47">
        <f t="shared" si="3"/>
        <v>4</v>
      </c>
      <c r="U41" s="47">
        <f t="shared" si="3"/>
        <v>4</v>
      </c>
      <c r="V41" s="47">
        <f t="shared" si="3"/>
        <v>4</v>
      </c>
      <c r="W41" s="47">
        <f t="shared" si="3"/>
        <v>4</v>
      </c>
      <c r="X41" s="47">
        <f t="shared" si="3"/>
        <v>4</v>
      </c>
      <c r="Y41" s="47">
        <f t="shared" si="3"/>
        <v>4</v>
      </c>
      <c r="Z41" s="47">
        <f t="shared" si="3"/>
        <v>3</v>
      </c>
      <c r="AA41" s="47">
        <f t="shared" si="3"/>
        <v>3</v>
      </c>
      <c r="AB41" s="47">
        <f t="shared" si="3"/>
        <v>6</v>
      </c>
      <c r="AC41" s="47">
        <f t="shared" si="3"/>
        <v>6</v>
      </c>
      <c r="AD41" s="47">
        <f t="shared" si="3"/>
        <v>6</v>
      </c>
      <c r="AE41" s="47">
        <f t="shared" si="3"/>
        <v>7</v>
      </c>
      <c r="AF41" s="47">
        <f t="shared" si="3"/>
        <v>7</v>
      </c>
      <c r="AG41" s="47">
        <f t="shared" si="3"/>
        <v>6</v>
      </c>
      <c r="AH41" s="47">
        <f t="shared" si="3"/>
        <v>6</v>
      </c>
    </row>
    <row r="42" spans="1:34" x14ac:dyDescent="0.35">
      <c r="A42" s="99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</row>
    <row r="43" spans="1:34" x14ac:dyDescent="0.35">
      <c r="A43" s="99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</row>
    <row r="44" spans="1:34" x14ac:dyDescent="0.35">
      <c r="A44" s="99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</row>
    <row r="45" spans="1:34" x14ac:dyDescent="0.35">
      <c r="A45" s="99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</row>
    <row r="46" spans="1:34" x14ac:dyDescent="0.35">
      <c r="A46" s="99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</row>
    <row r="47" spans="1:34" x14ac:dyDescent="0.35">
      <c r="A47" s="99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</row>
    <row r="48" spans="1:34" x14ac:dyDescent="0.35">
      <c r="A48" s="99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</row>
    <row r="49" spans="1:34" x14ac:dyDescent="0.35">
      <c r="A49" s="99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</row>
    <row r="50" spans="1:34" x14ac:dyDescent="0.35">
      <c r="A50" s="99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</row>
    <row r="51" spans="1:34" x14ac:dyDescent="0.35">
      <c r="A51" s="99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1:34" x14ac:dyDescent="0.35">
      <c r="A52" s="99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1:34" x14ac:dyDescent="0.35">
      <c r="A53" s="99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1:34" x14ac:dyDescent="0.35">
      <c r="A54" s="99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1:34" x14ac:dyDescent="0.35">
      <c r="A55" s="99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1:34" x14ac:dyDescent="0.35">
      <c r="A56" s="99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1:34" x14ac:dyDescent="0.35">
      <c r="A57" s="99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1:34" x14ac:dyDescent="0.35">
      <c r="A58" s="99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1:34" x14ac:dyDescent="0.35">
      <c r="A59" s="99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A60" s="99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A61" s="99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A62" s="99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A63" s="99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A64" s="99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1:34" x14ac:dyDescent="0.35">
      <c r="A65" s="99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1:34" x14ac:dyDescent="0.35">
      <c r="A66" s="99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1:34" x14ac:dyDescent="0.35">
      <c r="A67" s="99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1:34" x14ac:dyDescent="0.35">
      <c r="A68" s="99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1:34" x14ac:dyDescent="0.35">
      <c r="A69" s="9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1:34" x14ac:dyDescent="0.35">
      <c r="A70" s="99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1:34" x14ac:dyDescent="0.35">
      <c r="A71" s="99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1:34" x14ac:dyDescent="0.35">
      <c r="A72" s="99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1:34" x14ac:dyDescent="0.35">
      <c r="A73" s="99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1:34" x14ac:dyDescent="0.35">
      <c r="A74" s="99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1:34" x14ac:dyDescent="0.35">
      <c r="A75" s="99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1:34" x14ac:dyDescent="0.35">
      <c r="A76" s="99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1:34" x14ac:dyDescent="0.35">
      <c r="A77" s="99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1:34" x14ac:dyDescent="0.35">
      <c r="A78" s="99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1:34" x14ac:dyDescent="0.35">
      <c r="A79" s="99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1:34" x14ac:dyDescent="0.35">
      <c r="A80" s="99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1:34" x14ac:dyDescent="0.35">
      <c r="A81" s="99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1:34" x14ac:dyDescent="0.35">
      <c r="A82" s="99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1:34" x14ac:dyDescent="0.35">
      <c r="A83" s="99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1:34" x14ac:dyDescent="0.35">
      <c r="A84" s="99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  <row r="85" spans="1:34" x14ac:dyDescent="0.35">
      <c r="A85" s="99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</row>
    <row r="86" spans="1:34" x14ac:dyDescent="0.35">
      <c r="A86" s="99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</row>
    <row r="87" spans="1:34" x14ac:dyDescent="0.35">
      <c r="A87" s="99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</row>
    <row r="88" spans="1:34" x14ac:dyDescent="0.35">
      <c r="A88" s="99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</row>
    <row r="89" spans="1:34" x14ac:dyDescent="0.35">
      <c r="A89" s="99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</row>
    <row r="90" spans="1:34" x14ac:dyDescent="0.35">
      <c r="A90" s="99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</row>
    <row r="91" spans="1:34" x14ac:dyDescent="0.35">
      <c r="A91" s="99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</row>
    <row r="92" spans="1:34" x14ac:dyDescent="0.35">
      <c r="A92" s="99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</row>
    <row r="93" spans="1:34" x14ac:dyDescent="0.35">
      <c r="A93" s="99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</row>
    <row r="94" spans="1:34" x14ac:dyDescent="0.35">
      <c r="A94" s="99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</row>
    <row r="95" spans="1:34" x14ac:dyDescent="0.35">
      <c r="A95" s="99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</row>
    <row r="96" spans="1:34" x14ac:dyDescent="0.35">
      <c r="A96" s="99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</row>
    <row r="97" spans="1:34" x14ac:dyDescent="0.35">
      <c r="A97" s="99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</row>
    <row r="98" spans="1:34" x14ac:dyDescent="0.35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</row>
    <row r="99" spans="1:34" x14ac:dyDescent="0.35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83"/>
    <col min="2" max="2" width="12.7265625" style="83" customWidth="1"/>
    <col min="3" max="3" width="23.81640625" style="83" customWidth="1"/>
    <col min="4" max="4" width="27.7265625" style="83" customWidth="1"/>
    <col min="5" max="5" width="28.26953125" style="83" customWidth="1"/>
    <col min="6" max="10" width="23.26953125" style="83" customWidth="1"/>
    <col min="11" max="16384" width="8.81640625" style="83"/>
  </cols>
  <sheetData>
    <row r="3" spans="2:10" ht="15.5" x14ac:dyDescent="0.35">
      <c r="B3" s="63" t="s">
        <v>72</v>
      </c>
      <c r="C3" s="64" t="s">
        <v>73</v>
      </c>
      <c r="D3" s="64" t="s">
        <v>74</v>
      </c>
      <c r="E3" s="64" t="s">
        <v>75</v>
      </c>
      <c r="F3" s="64" t="s">
        <v>76</v>
      </c>
      <c r="G3" s="64" t="s">
        <v>77</v>
      </c>
      <c r="H3" s="64" t="s">
        <v>78</v>
      </c>
      <c r="I3" s="64" t="s">
        <v>79</v>
      </c>
      <c r="J3" s="64" t="s">
        <v>80</v>
      </c>
    </row>
    <row r="4" spans="2:10" ht="15.5" x14ac:dyDescent="0.35">
      <c r="B4" s="140" t="s">
        <v>81</v>
      </c>
      <c r="C4" s="72" t="s">
        <v>82</v>
      </c>
      <c r="D4" s="73">
        <v>7</v>
      </c>
      <c r="E4" s="74">
        <v>4</v>
      </c>
      <c r="F4" s="74"/>
      <c r="G4" s="74">
        <v>0</v>
      </c>
      <c r="H4" s="74">
        <v>4</v>
      </c>
      <c r="I4" s="74">
        <v>4</v>
      </c>
      <c r="J4" s="71">
        <f>SUM(Table14[[#This Row],['# of FT Staff]:['# of PT Staff]])</f>
        <v>8</v>
      </c>
    </row>
    <row r="5" spans="2:10" ht="15.5" x14ac:dyDescent="0.35">
      <c r="B5" s="140"/>
      <c r="C5" s="65" t="s">
        <v>83</v>
      </c>
      <c r="D5" s="66">
        <v>6.95</v>
      </c>
      <c r="E5" s="67">
        <v>4</v>
      </c>
      <c r="F5" s="67"/>
      <c r="G5" s="67">
        <v>0</v>
      </c>
      <c r="H5" s="67">
        <v>4</v>
      </c>
      <c r="I5" s="67">
        <v>4</v>
      </c>
      <c r="J5" s="71">
        <f>SUM(Table14[[#This Row],['# of FT Staff]:['# of PT Staff]])</f>
        <v>8</v>
      </c>
    </row>
    <row r="6" spans="2:10" ht="15.5" x14ac:dyDescent="0.35">
      <c r="B6" s="140"/>
      <c r="C6" s="77" t="s">
        <v>84</v>
      </c>
      <c r="D6" s="80">
        <v>7</v>
      </c>
      <c r="E6" s="81">
        <v>4</v>
      </c>
      <c r="F6" s="82"/>
      <c r="G6" s="81">
        <v>1</v>
      </c>
      <c r="H6" s="81">
        <v>5</v>
      </c>
      <c r="I6" s="82">
        <v>3</v>
      </c>
      <c r="J6" s="71">
        <f>SUM(Table14[[#This Row],['# of FT Staff]:['# of PT Staff]])</f>
        <v>8</v>
      </c>
    </row>
    <row r="7" spans="2:10" ht="15.5" x14ac:dyDescent="0.35">
      <c r="B7" s="140" t="s">
        <v>85</v>
      </c>
      <c r="C7" s="72" t="s">
        <v>82</v>
      </c>
      <c r="D7" s="73">
        <v>7</v>
      </c>
      <c r="E7" s="74">
        <v>4</v>
      </c>
      <c r="F7" s="74"/>
      <c r="G7" s="74">
        <v>0</v>
      </c>
      <c r="H7" s="74">
        <v>4</v>
      </c>
      <c r="I7" s="74">
        <v>4</v>
      </c>
      <c r="J7" s="71">
        <f>SUM(Table14[[#This Row],['# of FT Staff]:['# of PT Staff]])</f>
        <v>8</v>
      </c>
    </row>
    <row r="8" spans="2:10" ht="15.5" x14ac:dyDescent="0.35">
      <c r="B8" s="140"/>
      <c r="C8" s="65" t="s">
        <v>83</v>
      </c>
      <c r="D8" s="66">
        <v>6.95</v>
      </c>
      <c r="E8" s="67">
        <v>4</v>
      </c>
      <c r="F8" s="67"/>
      <c r="G8" s="67">
        <v>0</v>
      </c>
      <c r="H8" s="67">
        <v>4</v>
      </c>
      <c r="I8" s="67">
        <v>4</v>
      </c>
      <c r="J8" s="71">
        <f>SUM(Table14[[#This Row],['# of FT Staff]:['# of PT Staff]])</f>
        <v>8</v>
      </c>
    </row>
    <row r="9" spans="2:10" ht="15.5" x14ac:dyDescent="0.35">
      <c r="B9" s="140"/>
      <c r="C9" s="77" t="s">
        <v>84</v>
      </c>
      <c r="D9" s="80">
        <v>7</v>
      </c>
      <c r="E9" s="82">
        <v>4</v>
      </c>
      <c r="F9" s="82"/>
      <c r="G9" s="82">
        <v>1</v>
      </c>
      <c r="H9" s="82">
        <v>5</v>
      </c>
      <c r="I9" s="82">
        <v>3</v>
      </c>
      <c r="J9" s="71">
        <f>SUM(Table14[[#This Row],['# of FT Staff]:['# of PT Staff]])</f>
        <v>8</v>
      </c>
    </row>
    <row r="10" spans="2:10" ht="15.5" x14ac:dyDescent="0.35">
      <c r="B10" s="140" t="s">
        <v>86</v>
      </c>
      <c r="C10" s="72" t="s">
        <v>82</v>
      </c>
      <c r="D10" s="73">
        <v>10.199999999999999</v>
      </c>
      <c r="E10" s="74">
        <v>4</v>
      </c>
      <c r="F10" s="74"/>
      <c r="G10" s="74">
        <v>0</v>
      </c>
      <c r="H10" s="74">
        <v>4</v>
      </c>
      <c r="I10" s="74">
        <v>9</v>
      </c>
      <c r="J10" s="71">
        <f>SUM(Table14[[#This Row],['# of FT Staff]:['# of PT Staff]])</f>
        <v>13</v>
      </c>
    </row>
    <row r="11" spans="2:10" ht="15.5" x14ac:dyDescent="0.35">
      <c r="B11" s="140"/>
      <c r="C11" s="65" t="s">
        <v>83</v>
      </c>
      <c r="D11" s="66">
        <v>9.6999999999999993</v>
      </c>
      <c r="E11" s="67">
        <v>4</v>
      </c>
      <c r="F11" s="67"/>
      <c r="G11" s="67">
        <v>0</v>
      </c>
      <c r="H11" s="67">
        <v>4</v>
      </c>
      <c r="I11" s="67">
        <v>8</v>
      </c>
      <c r="J11" s="71">
        <f>SUM(Table14[[#This Row],['# of FT Staff]:['# of PT Staff]])</f>
        <v>12</v>
      </c>
    </row>
    <row r="12" spans="2:10" ht="15.5" x14ac:dyDescent="0.35">
      <c r="B12" s="140"/>
      <c r="C12" s="77" t="s">
        <v>84</v>
      </c>
      <c r="D12" s="80">
        <v>10</v>
      </c>
      <c r="E12" s="82">
        <v>2</v>
      </c>
      <c r="F12" s="82"/>
      <c r="G12" s="82">
        <v>1</v>
      </c>
      <c r="H12" s="82">
        <v>3</v>
      </c>
      <c r="I12" s="82">
        <v>11</v>
      </c>
      <c r="J12" s="71">
        <f>SUM(Table14[[#This Row],['# of FT Staff]:['# of PT Staff]])</f>
        <v>14</v>
      </c>
    </row>
    <row r="13" spans="2:10" ht="15.5" x14ac:dyDescent="0.35">
      <c r="B13" s="140" t="s">
        <v>87</v>
      </c>
      <c r="C13" s="72" t="s">
        <v>82</v>
      </c>
      <c r="D13" s="73">
        <v>10.199999999999999</v>
      </c>
      <c r="E13" s="74">
        <v>4</v>
      </c>
      <c r="F13" s="74"/>
      <c r="G13" s="74">
        <v>0</v>
      </c>
      <c r="H13" s="74">
        <v>4</v>
      </c>
      <c r="I13" s="74">
        <v>9</v>
      </c>
      <c r="J13" s="71">
        <f>SUM(Table14[[#This Row],['# of FT Staff]:['# of PT Staff]])</f>
        <v>13</v>
      </c>
    </row>
    <row r="14" spans="2:10" ht="15.5" x14ac:dyDescent="0.35">
      <c r="B14" s="140"/>
      <c r="C14" s="65" t="s">
        <v>83</v>
      </c>
      <c r="D14" s="66">
        <v>9.6999999999999993</v>
      </c>
      <c r="E14" s="67">
        <v>4</v>
      </c>
      <c r="F14" s="67"/>
      <c r="G14" s="67">
        <v>0</v>
      </c>
      <c r="H14" s="67">
        <v>4</v>
      </c>
      <c r="I14" s="67">
        <v>8</v>
      </c>
      <c r="J14" s="71">
        <f>SUM(Table14[[#This Row],['# of FT Staff]:['# of PT Staff]])</f>
        <v>12</v>
      </c>
    </row>
    <row r="15" spans="2:10" ht="15.5" x14ac:dyDescent="0.35">
      <c r="B15" s="140"/>
      <c r="C15" s="77" t="s">
        <v>84</v>
      </c>
      <c r="D15" s="80">
        <v>10.1</v>
      </c>
      <c r="E15" s="82">
        <v>4</v>
      </c>
      <c r="F15" s="82"/>
      <c r="G15" s="82">
        <v>2</v>
      </c>
      <c r="H15" s="82">
        <v>6</v>
      </c>
      <c r="I15" s="82">
        <v>8</v>
      </c>
      <c r="J15" s="71">
        <f>SUM(Table14[[#This Row],['# of FT Staff]:['# of PT Staff]])</f>
        <v>14</v>
      </c>
    </row>
    <row r="16" spans="2:10" ht="15.5" x14ac:dyDescent="0.35">
      <c r="B16" s="140" t="s">
        <v>88</v>
      </c>
      <c r="C16" s="72" t="s">
        <v>82</v>
      </c>
      <c r="D16" s="73">
        <v>7</v>
      </c>
      <c r="E16" s="74">
        <v>4</v>
      </c>
      <c r="F16" s="74"/>
      <c r="G16" s="74">
        <v>0</v>
      </c>
      <c r="H16" s="74">
        <v>4</v>
      </c>
      <c r="I16" s="74">
        <v>4</v>
      </c>
      <c r="J16" s="71">
        <f>SUM(Table14[[#This Row],['# of FT Staff]:['# of PT Staff]])</f>
        <v>8</v>
      </c>
    </row>
    <row r="17" spans="2:10" ht="15.5" x14ac:dyDescent="0.35">
      <c r="B17" s="140"/>
      <c r="C17" s="65" t="s">
        <v>83</v>
      </c>
      <c r="D17" s="66">
        <v>6.95</v>
      </c>
      <c r="E17" s="67">
        <v>4</v>
      </c>
      <c r="F17" s="67"/>
      <c r="G17" s="67">
        <v>0</v>
      </c>
      <c r="H17" s="67">
        <v>4</v>
      </c>
      <c r="I17" s="67">
        <v>4</v>
      </c>
      <c r="J17" s="71">
        <f>SUM(Table14[[#This Row],['# of FT Staff]:['# of PT Staff]])</f>
        <v>8</v>
      </c>
    </row>
    <row r="18" spans="2:10" ht="15.5" x14ac:dyDescent="0.35">
      <c r="B18" s="140"/>
      <c r="C18" s="77" t="s">
        <v>84</v>
      </c>
      <c r="D18" s="80">
        <v>7</v>
      </c>
      <c r="E18" s="82">
        <v>4</v>
      </c>
      <c r="F18" s="82"/>
      <c r="G18" s="82">
        <v>1</v>
      </c>
      <c r="H18" s="82">
        <v>5</v>
      </c>
      <c r="I18" s="82">
        <v>3</v>
      </c>
      <c r="J18" s="71">
        <f>SUM(Table14[[#This Row],['# of FT Staff]:['# of PT Staff]])</f>
        <v>8</v>
      </c>
    </row>
    <row r="19" spans="2:10" ht="15.5" x14ac:dyDescent="0.35">
      <c r="B19" s="140" t="s">
        <v>89</v>
      </c>
      <c r="C19" s="72" t="s">
        <v>82</v>
      </c>
      <c r="D19" s="73">
        <v>7</v>
      </c>
      <c r="E19" s="74">
        <v>4</v>
      </c>
      <c r="F19" s="74"/>
      <c r="G19" s="74">
        <v>1</v>
      </c>
      <c r="H19" s="74">
        <v>4</v>
      </c>
      <c r="I19" s="74">
        <v>4</v>
      </c>
      <c r="J19" s="71">
        <f>SUM(Table14[[#This Row],['# of FT Staff]:['# of PT Staff]])</f>
        <v>8</v>
      </c>
    </row>
    <row r="20" spans="2:10" ht="15.5" x14ac:dyDescent="0.35">
      <c r="B20" s="140"/>
      <c r="C20" s="65" t="s">
        <v>83</v>
      </c>
      <c r="D20" s="66">
        <v>6.95</v>
      </c>
      <c r="E20" s="67">
        <v>4</v>
      </c>
      <c r="F20" s="67"/>
      <c r="G20" s="67">
        <v>0</v>
      </c>
      <c r="H20" s="67">
        <v>4</v>
      </c>
      <c r="I20" s="67">
        <v>4</v>
      </c>
      <c r="J20" s="71">
        <f>SUM(Table14[[#This Row],['# of FT Staff]:['# of PT Staff]])</f>
        <v>8</v>
      </c>
    </row>
    <row r="21" spans="2:10" ht="15.5" x14ac:dyDescent="0.35">
      <c r="B21" s="140"/>
      <c r="C21" s="77" t="s">
        <v>84</v>
      </c>
      <c r="D21" s="80">
        <v>7</v>
      </c>
      <c r="E21" s="82">
        <v>4</v>
      </c>
      <c r="F21" s="82"/>
      <c r="G21" s="82">
        <v>1</v>
      </c>
      <c r="H21" s="82">
        <v>5</v>
      </c>
      <c r="I21" s="82">
        <v>3</v>
      </c>
      <c r="J21" s="71">
        <f>SUM(Table14[[#This Row],['# of FT Staff]:['# of PT Staff]])</f>
        <v>8</v>
      </c>
    </row>
    <row r="22" spans="2:10" ht="15.5" x14ac:dyDescent="0.35">
      <c r="B22" s="140" t="s">
        <v>90</v>
      </c>
      <c r="C22" s="72" t="s">
        <v>82</v>
      </c>
      <c r="D22" s="73">
        <v>7</v>
      </c>
      <c r="E22" s="74">
        <v>4</v>
      </c>
      <c r="F22" s="74"/>
      <c r="G22" s="74">
        <v>0</v>
      </c>
      <c r="H22" s="74">
        <v>4</v>
      </c>
      <c r="I22" s="74">
        <v>4</v>
      </c>
      <c r="J22" s="71">
        <f>SUM(Table14[[#This Row],['# of FT Staff]:['# of PT Staff]])</f>
        <v>8</v>
      </c>
    </row>
    <row r="23" spans="2:10" ht="15.5" x14ac:dyDescent="0.35">
      <c r="B23" s="140"/>
      <c r="C23" s="65" t="s">
        <v>83</v>
      </c>
      <c r="D23" s="66">
        <v>6.95</v>
      </c>
      <c r="E23" s="67">
        <v>4</v>
      </c>
      <c r="F23" s="67"/>
      <c r="G23" s="67">
        <v>0</v>
      </c>
      <c r="H23" s="67">
        <v>4</v>
      </c>
      <c r="I23" s="67">
        <v>4</v>
      </c>
      <c r="J23" s="71">
        <f>SUM(Table14[[#This Row],['# of FT Staff]:['# of PT Staff]])</f>
        <v>8</v>
      </c>
    </row>
    <row r="24" spans="2:10" ht="15.5" x14ac:dyDescent="0.35">
      <c r="B24" s="140"/>
      <c r="C24" s="77" t="s">
        <v>84</v>
      </c>
      <c r="D24" s="80">
        <v>7</v>
      </c>
      <c r="E24" s="82">
        <v>4</v>
      </c>
      <c r="F24" s="82"/>
      <c r="G24" s="82">
        <v>1</v>
      </c>
      <c r="H24" s="82">
        <v>5</v>
      </c>
      <c r="I24" s="82">
        <v>3</v>
      </c>
      <c r="J24" s="71">
        <f>SUM(Table14[[#This Row],['# of FT Staff]:['# of PT Staff]])</f>
        <v>8</v>
      </c>
    </row>
    <row r="25" spans="2:10" ht="15.5" x14ac:dyDescent="0.35">
      <c r="B25" s="140" t="s">
        <v>91</v>
      </c>
      <c r="C25" s="72" t="s">
        <v>82</v>
      </c>
      <c r="D25" s="73">
        <v>7</v>
      </c>
      <c r="E25" s="74">
        <v>4</v>
      </c>
      <c r="F25" s="74"/>
      <c r="G25" s="74">
        <v>0</v>
      </c>
      <c r="H25" s="74">
        <v>4</v>
      </c>
      <c r="I25" s="74">
        <v>4</v>
      </c>
      <c r="J25" s="71">
        <f>SUM(Table14[[#This Row],['# of FT Staff]:['# of PT Staff]])</f>
        <v>8</v>
      </c>
    </row>
    <row r="26" spans="2:10" ht="15.5" x14ac:dyDescent="0.35">
      <c r="B26" s="140"/>
      <c r="C26" s="65" t="s">
        <v>83</v>
      </c>
      <c r="D26" s="66">
        <v>6.95</v>
      </c>
      <c r="E26" s="67">
        <v>4</v>
      </c>
      <c r="F26" s="67"/>
      <c r="G26" s="67">
        <v>0</v>
      </c>
      <c r="H26" s="67">
        <v>4</v>
      </c>
      <c r="I26" s="67">
        <v>4</v>
      </c>
      <c r="J26" s="71">
        <f>SUM(Table14[[#This Row],['# of FT Staff]:['# of PT Staff]])</f>
        <v>8</v>
      </c>
    </row>
    <row r="27" spans="2:10" ht="15.5" x14ac:dyDescent="0.35">
      <c r="B27" s="140"/>
      <c r="C27" s="77" t="s">
        <v>84</v>
      </c>
      <c r="D27" s="80">
        <v>7</v>
      </c>
      <c r="E27" s="82">
        <v>4</v>
      </c>
      <c r="F27" s="82"/>
      <c r="G27" s="82">
        <v>1</v>
      </c>
      <c r="H27" s="82">
        <v>5</v>
      </c>
      <c r="I27" s="82">
        <v>3</v>
      </c>
      <c r="J27" s="71">
        <f>SUM(Table14[[#This Row],['# of FT Staff]:['# of PT Staff]])</f>
        <v>8</v>
      </c>
    </row>
    <row r="28" spans="2:10" ht="15.5" x14ac:dyDescent="0.35">
      <c r="B28" s="140" t="s">
        <v>92</v>
      </c>
      <c r="C28" s="72" t="s">
        <v>82</v>
      </c>
      <c r="D28" s="73">
        <v>15.8</v>
      </c>
      <c r="E28" s="74">
        <v>4</v>
      </c>
      <c r="F28" s="74"/>
      <c r="G28" s="74">
        <v>4</v>
      </c>
      <c r="H28" s="74">
        <v>8</v>
      </c>
      <c r="I28" s="74">
        <v>12</v>
      </c>
      <c r="J28" s="71">
        <f>SUM(Table14[[#This Row],['# of FT Staff]:['# of PT Staff]])</f>
        <v>20</v>
      </c>
    </row>
    <row r="29" spans="2:10" ht="15.5" x14ac:dyDescent="0.35">
      <c r="B29" s="140"/>
      <c r="C29" s="65" t="s">
        <v>83</v>
      </c>
      <c r="D29" s="66">
        <v>15.8</v>
      </c>
      <c r="E29" s="67">
        <v>4</v>
      </c>
      <c r="F29" s="67"/>
      <c r="G29" s="67">
        <v>4</v>
      </c>
      <c r="H29" s="67">
        <v>8</v>
      </c>
      <c r="I29" s="67">
        <v>12</v>
      </c>
      <c r="J29" s="71">
        <f>SUM(Table14[[#This Row],['# of FT Staff]:['# of PT Staff]])</f>
        <v>20</v>
      </c>
    </row>
    <row r="30" spans="2:10" ht="15.5" x14ac:dyDescent="0.35">
      <c r="B30" s="140"/>
      <c r="C30" s="77" t="s">
        <v>84</v>
      </c>
      <c r="D30" s="80">
        <v>15.2</v>
      </c>
      <c r="E30" s="82">
        <v>8</v>
      </c>
      <c r="F30" s="82"/>
      <c r="G30" s="82">
        <v>2</v>
      </c>
      <c r="H30" s="82">
        <v>10</v>
      </c>
      <c r="I30" s="82">
        <v>8</v>
      </c>
      <c r="J30" s="71">
        <f>SUM(Table14[[#This Row],['# of FT Staff]:['# of PT Staff]])</f>
        <v>18</v>
      </c>
    </row>
    <row r="31" spans="2:10" ht="15.5" x14ac:dyDescent="0.35">
      <c r="B31" s="140" t="s">
        <v>93</v>
      </c>
      <c r="C31" s="72" t="s">
        <v>82</v>
      </c>
      <c r="D31" s="73">
        <v>7</v>
      </c>
      <c r="E31" s="74">
        <v>4</v>
      </c>
      <c r="F31" s="74"/>
      <c r="G31" s="74">
        <v>0</v>
      </c>
      <c r="H31" s="74">
        <v>4</v>
      </c>
      <c r="I31" s="74">
        <v>4</v>
      </c>
      <c r="J31" s="71">
        <f>SUM(Table14[[#This Row],['# of FT Staff]:['# of PT Staff]])</f>
        <v>8</v>
      </c>
    </row>
    <row r="32" spans="2:10" ht="15.5" x14ac:dyDescent="0.35">
      <c r="B32" s="140"/>
      <c r="C32" s="65" t="s">
        <v>83</v>
      </c>
      <c r="D32" s="66">
        <v>6.95</v>
      </c>
      <c r="E32" s="67">
        <v>4</v>
      </c>
      <c r="F32" s="67"/>
      <c r="G32" s="67">
        <v>0</v>
      </c>
      <c r="H32" s="67">
        <v>4</v>
      </c>
      <c r="I32" s="67">
        <v>4</v>
      </c>
      <c r="J32" s="71">
        <f>SUM(Table14[[#This Row],['# of FT Staff]:['# of PT Staff]])</f>
        <v>8</v>
      </c>
    </row>
    <row r="33" spans="2:10" ht="15.5" x14ac:dyDescent="0.35">
      <c r="B33" s="140"/>
      <c r="C33" s="77" t="s">
        <v>84</v>
      </c>
      <c r="D33" s="80">
        <v>7</v>
      </c>
      <c r="E33" s="82">
        <v>4</v>
      </c>
      <c r="F33" s="82"/>
      <c r="G33" s="82">
        <v>1</v>
      </c>
      <c r="H33" s="82">
        <v>5</v>
      </c>
      <c r="I33" s="82">
        <v>3</v>
      </c>
      <c r="J33" s="71">
        <f>SUM(Table14[[#This Row],['# of FT Staff]:['# of PT Staff]])</f>
        <v>8</v>
      </c>
    </row>
    <row r="34" spans="2:10" ht="15.5" x14ac:dyDescent="0.35">
      <c r="B34" s="140" t="s">
        <v>94</v>
      </c>
      <c r="C34" s="72" t="s">
        <v>82</v>
      </c>
      <c r="D34" s="73">
        <v>7</v>
      </c>
      <c r="E34" s="74">
        <v>4</v>
      </c>
      <c r="F34" s="74"/>
      <c r="G34" s="74">
        <v>0</v>
      </c>
      <c r="H34" s="74">
        <v>4</v>
      </c>
      <c r="I34" s="74">
        <v>4</v>
      </c>
      <c r="J34" s="71">
        <f>SUM(Table14[[#This Row],['# of FT Staff]:['# of PT Staff]])</f>
        <v>8</v>
      </c>
    </row>
    <row r="35" spans="2:10" ht="15.5" x14ac:dyDescent="0.35">
      <c r="B35" s="140"/>
      <c r="C35" s="65" t="s">
        <v>83</v>
      </c>
      <c r="D35" s="66">
        <v>6.95</v>
      </c>
      <c r="E35" s="67">
        <v>4</v>
      </c>
      <c r="F35" s="67"/>
      <c r="G35" s="67">
        <v>0</v>
      </c>
      <c r="H35" s="67">
        <v>4</v>
      </c>
      <c r="I35" s="67">
        <v>4</v>
      </c>
      <c r="J35" s="71">
        <f>SUM(Table14[[#This Row],['# of FT Staff]:['# of PT Staff]])</f>
        <v>8</v>
      </c>
    </row>
    <row r="36" spans="2:10" ht="15.5" x14ac:dyDescent="0.35">
      <c r="B36" s="140"/>
      <c r="C36" s="77" t="s">
        <v>84</v>
      </c>
      <c r="D36" s="80">
        <v>7</v>
      </c>
      <c r="E36" s="82">
        <v>4</v>
      </c>
      <c r="F36" s="82"/>
      <c r="G36" s="82">
        <v>1</v>
      </c>
      <c r="H36" s="82">
        <v>5</v>
      </c>
      <c r="I36" s="82">
        <v>3</v>
      </c>
      <c r="J36" s="71">
        <f>SUM(Table14[[#This Row],['# of FT Staff]:['# of PT Staff]])</f>
        <v>8</v>
      </c>
    </row>
    <row r="37" spans="2:10" ht="15.5" x14ac:dyDescent="0.35">
      <c r="B37" s="140" t="s">
        <v>95</v>
      </c>
      <c r="C37" s="72" t="s">
        <v>82</v>
      </c>
      <c r="D37" s="73">
        <v>12.6</v>
      </c>
      <c r="E37" s="74">
        <v>4</v>
      </c>
      <c r="F37" s="74"/>
      <c r="G37" s="74">
        <v>0</v>
      </c>
      <c r="H37" s="74">
        <v>4</v>
      </c>
      <c r="I37" s="74">
        <v>12</v>
      </c>
      <c r="J37" s="71">
        <f>SUM(Table14[[#This Row],['# of FT Staff]:['# of PT Staff]])</f>
        <v>16</v>
      </c>
    </row>
    <row r="38" spans="2:10" ht="15.5" x14ac:dyDescent="0.35">
      <c r="B38" s="140"/>
      <c r="C38" s="65" t="s">
        <v>83</v>
      </c>
      <c r="D38" s="66">
        <v>12.55</v>
      </c>
      <c r="E38" s="67">
        <v>4</v>
      </c>
      <c r="F38" s="67"/>
      <c r="G38" s="67">
        <v>0</v>
      </c>
      <c r="H38" s="67">
        <v>4</v>
      </c>
      <c r="I38" s="67">
        <v>12</v>
      </c>
      <c r="J38" s="71">
        <f>SUM(Table14[[#This Row],['# of FT Staff]:['# of PT Staff]])</f>
        <v>16</v>
      </c>
    </row>
    <row r="39" spans="2:10" ht="15.5" x14ac:dyDescent="0.35">
      <c r="B39" s="140"/>
      <c r="C39" s="77" t="s">
        <v>84</v>
      </c>
      <c r="D39" s="80">
        <v>12.6</v>
      </c>
      <c r="E39" s="82">
        <v>4</v>
      </c>
      <c r="F39" s="82"/>
      <c r="G39" s="82">
        <v>2</v>
      </c>
      <c r="H39" s="82">
        <v>6</v>
      </c>
      <c r="I39" s="82">
        <v>10</v>
      </c>
      <c r="J39" s="71">
        <f>SUM(Table14[[#This Row],['# of FT Staff]:['# of PT Staff]])</f>
        <v>16</v>
      </c>
    </row>
    <row r="40" spans="2:10" ht="15.5" x14ac:dyDescent="0.35">
      <c r="B40" s="140" t="s">
        <v>96</v>
      </c>
      <c r="C40" s="72" t="s">
        <v>82</v>
      </c>
      <c r="D40" s="73">
        <v>10.199999999999999</v>
      </c>
      <c r="E40" s="74">
        <v>4</v>
      </c>
      <c r="F40" s="74"/>
      <c r="G40" s="74">
        <v>0</v>
      </c>
      <c r="H40" s="74">
        <v>4</v>
      </c>
      <c r="I40" s="74">
        <v>9</v>
      </c>
      <c r="J40" s="71">
        <f>SUM(Table14[[#This Row],['# of FT Staff]:['# of PT Staff]])</f>
        <v>13</v>
      </c>
    </row>
    <row r="41" spans="2:10" ht="15.5" x14ac:dyDescent="0.35">
      <c r="B41" s="140"/>
      <c r="C41" s="65" t="s">
        <v>83</v>
      </c>
      <c r="D41" s="66">
        <v>10.4</v>
      </c>
      <c r="E41" s="67">
        <v>2</v>
      </c>
      <c r="F41" s="67"/>
      <c r="G41" s="67">
        <v>0</v>
      </c>
      <c r="H41" s="67">
        <v>2</v>
      </c>
      <c r="I41" s="67">
        <v>12</v>
      </c>
      <c r="J41" s="71">
        <f>SUM(Table14[[#This Row],['# of FT Staff]:['# of PT Staff]])</f>
        <v>14</v>
      </c>
    </row>
    <row r="42" spans="2:10" ht="15.5" x14ac:dyDescent="0.35">
      <c r="B42" s="140"/>
      <c r="C42" s="77" t="s">
        <v>84</v>
      </c>
      <c r="D42" s="80">
        <v>10</v>
      </c>
      <c r="E42" s="82">
        <v>2</v>
      </c>
      <c r="F42" s="82"/>
      <c r="G42" s="82">
        <v>1</v>
      </c>
      <c r="H42" s="82">
        <v>3</v>
      </c>
      <c r="I42" s="82">
        <v>11</v>
      </c>
      <c r="J42" s="71">
        <f>SUM(Table14[[#This Row],['# of FT Staff]:['# of PT Staff]])</f>
        <v>14</v>
      </c>
    </row>
    <row r="43" spans="2:10" ht="15.5" x14ac:dyDescent="0.35">
      <c r="B43" s="140" t="s">
        <v>97</v>
      </c>
      <c r="C43" s="72" t="s">
        <v>82</v>
      </c>
      <c r="D43" s="73">
        <v>10.199999999999999</v>
      </c>
      <c r="E43" s="74">
        <v>4</v>
      </c>
      <c r="F43" s="74"/>
      <c r="G43" s="74">
        <v>0</v>
      </c>
      <c r="H43" s="74">
        <v>4</v>
      </c>
      <c r="I43" s="74">
        <v>9</v>
      </c>
      <c r="J43" s="71">
        <f>SUM(Table14[[#This Row],['# of FT Staff]:['# of PT Staff]])</f>
        <v>13</v>
      </c>
    </row>
    <row r="44" spans="2:10" ht="15.5" x14ac:dyDescent="0.35">
      <c r="B44" s="140"/>
      <c r="C44" s="65" t="s">
        <v>83</v>
      </c>
      <c r="D44" s="66">
        <v>10.4</v>
      </c>
      <c r="E44" s="67">
        <v>2</v>
      </c>
      <c r="F44" s="67"/>
      <c r="G44" s="67">
        <v>0</v>
      </c>
      <c r="H44" s="67">
        <v>2</v>
      </c>
      <c r="I44" s="67">
        <v>12</v>
      </c>
      <c r="J44" s="71">
        <f>SUM(Table14[[#This Row],['# of FT Staff]:['# of PT Staff]])</f>
        <v>14</v>
      </c>
    </row>
    <row r="45" spans="2:10" ht="15.5" x14ac:dyDescent="0.35">
      <c r="B45" s="140"/>
      <c r="C45" s="77" t="s">
        <v>84</v>
      </c>
      <c r="D45" s="80">
        <v>9.8000000000000007</v>
      </c>
      <c r="E45" s="82">
        <v>4</v>
      </c>
      <c r="F45" s="82"/>
      <c r="G45" s="82">
        <v>1</v>
      </c>
      <c r="H45" s="82">
        <v>5</v>
      </c>
      <c r="I45" s="82">
        <v>7</v>
      </c>
      <c r="J45" s="71">
        <f>SUM(Table14[[#This Row],['# of FT Staff]:['# of PT Staff]])</f>
        <v>12</v>
      </c>
    </row>
    <row r="46" spans="2:10" ht="15.5" x14ac:dyDescent="0.35">
      <c r="B46" s="141" t="s">
        <v>98</v>
      </c>
      <c r="C46" s="72" t="s">
        <v>82</v>
      </c>
      <c r="D46" s="72">
        <v>25.05</v>
      </c>
      <c r="E46" s="74">
        <v>6</v>
      </c>
      <c r="F46" s="74">
        <v>7</v>
      </c>
      <c r="G46" s="74">
        <v>8</v>
      </c>
      <c r="H46" s="74">
        <v>17</v>
      </c>
      <c r="I46" s="74">
        <v>11</v>
      </c>
      <c r="J46" s="71">
        <f>SUM(Table14[[#This Row],['# of FT Staff]:['# of PT Staff]])</f>
        <v>28</v>
      </c>
    </row>
    <row r="47" spans="2:10" ht="15.5" x14ac:dyDescent="0.35">
      <c r="B47" s="140"/>
      <c r="C47" s="65" t="s">
        <v>83</v>
      </c>
      <c r="D47" s="75">
        <v>26</v>
      </c>
      <c r="E47" s="76">
        <v>7</v>
      </c>
      <c r="F47" s="76">
        <v>9</v>
      </c>
      <c r="G47" s="76">
        <v>6</v>
      </c>
      <c r="H47" s="76">
        <v>15</v>
      </c>
      <c r="I47" s="76">
        <v>15</v>
      </c>
      <c r="J47" s="71">
        <f>SUM(Table14[[#This Row],['# of FT Staff]:['# of PT Staff]])</f>
        <v>30</v>
      </c>
    </row>
    <row r="48" spans="2:10" ht="15.5" x14ac:dyDescent="0.35">
      <c r="B48" s="140"/>
      <c r="C48" s="77" t="s">
        <v>84</v>
      </c>
      <c r="D48" s="78">
        <v>26</v>
      </c>
      <c r="E48" s="79">
        <v>10</v>
      </c>
      <c r="F48" s="79">
        <v>6</v>
      </c>
      <c r="G48" s="79">
        <v>3</v>
      </c>
      <c r="H48" s="79">
        <v>13</v>
      </c>
      <c r="I48" s="79">
        <v>20</v>
      </c>
      <c r="J48" s="71">
        <f>SUM(Table14[[#This Row],['# of FT Staff]:['# of PT Staff]])</f>
        <v>33</v>
      </c>
    </row>
    <row r="49" spans="2:10" ht="15.5" x14ac:dyDescent="0.35">
      <c r="B49" s="142" t="s">
        <v>99</v>
      </c>
      <c r="C49" s="68" t="s">
        <v>82</v>
      </c>
      <c r="D49" s="69">
        <f t="shared" ref="D49:J51" si="0">SUM(D4,D7,D10,D13,D16,D19,D22,D25,D28,D31,D34,D37,D40,D43,D46)</f>
        <v>150.25</v>
      </c>
      <c r="E49" s="70">
        <f>SUM(E4,E7,E10,E13,E16,E19,E22,E25,E28,E31,E34,E37,E40,E43,E46)</f>
        <v>62</v>
      </c>
      <c r="F49" s="70">
        <f t="shared" si="0"/>
        <v>7</v>
      </c>
      <c r="G49" s="70">
        <f t="shared" si="0"/>
        <v>13</v>
      </c>
      <c r="H49" s="70">
        <f>SUM(H4,H7,H10,H13,H16,H19,H22,H25,H28,H31,H34,H37,H40,H43,H46)</f>
        <v>77</v>
      </c>
      <c r="I49" s="70">
        <f t="shared" si="0"/>
        <v>103</v>
      </c>
      <c r="J49" s="70">
        <f>SUM(J4,J7,J10,J13,J16,J19,J22,J25,J28,J31,J34,J37,J40,J43,J46)</f>
        <v>180</v>
      </c>
    </row>
    <row r="50" spans="2:10" ht="15.5" x14ac:dyDescent="0.35">
      <c r="B50" s="142"/>
      <c r="C50" s="68" t="s">
        <v>83</v>
      </c>
      <c r="D50" s="69">
        <f t="shared" si="0"/>
        <v>150.15000000000003</v>
      </c>
      <c r="E50" s="70">
        <f t="shared" si="0"/>
        <v>59</v>
      </c>
      <c r="F50" s="70">
        <f t="shared" si="0"/>
        <v>9</v>
      </c>
      <c r="G50" s="70">
        <f t="shared" si="0"/>
        <v>10</v>
      </c>
      <c r="H50" s="70">
        <f t="shared" si="0"/>
        <v>71</v>
      </c>
      <c r="I50" s="70">
        <f t="shared" si="0"/>
        <v>111</v>
      </c>
      <c r="J50" s="70">
        <f t="shared" si="0"/>
        <v>182</v>
      </c>
    </row>
    <row r="51" spans="2:10" ht="15.5" x14ac:dyDescent="0.35">
      <c r="B51" s="142"/>
      <c r="C51" s="68" t="s">
        <v>84</v>
      </c>
      <c r="D51" s="69">
        <f t="shared" si="0"/>
        <v>149.69999999999999</v>
      </c>
      <c r="E51" s="70">
        <f t="shared" si="0"/>
        <v>66</v>
      </c>
      <c r="F51" s="70">
        <f t="shared" si="0"/>
        <v>6</v>
      </c>
      <c r="G51" s="70">
        <f t="shared" si="0"/>
        <v>20</v>
      </c>
      <c r="H51" s="70">
        <f t="shared" si="0"/>
        <v>86</v>
      </c>
      <c r="I51" s="70">
        <f t="shared" si="0"/>
        <v>99</v>
      </c>
      <c r="J51" s="70">
        <f t="shared" si="0"/>
        <v>185</v>
      </c>
    </row>
  </sheetData>
  <mergeCells count="16">
    <mergeCell ref="B19:B21"/>
    <mergeCell ref="B4:B6"/>
    <mergeCell ref="B7:B9"/>
    <mergeCell ref="B10:B12"/>
    <mergeCell ref="B13:B15"/>
    <mergeCell ref="B16:B18"/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2025-01-31T18:08:48Z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